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2020\保安技術\2021年度\表彰　自主保安活動チェックシート（令和３年度）\（作業中）令和３年度「自主保安活動チェックシートの集計・提出」及び「液化石油ガス消費者保安功績者表彰等の候補者の推薦」について(お願い)\"/>
    </mc:Choice>
  </mc:AlternateContent>
  <bookViews>
    <workbookView xWindow="-552" yWindow="456" windowWidth="12120" windowHeight="7728" tabRatio="553" firstSheet="1" activeTab="1"/>
  </bookViews>
  <sheets>
    <sheet name="表彰申告書" sheetId="8" r:id="rId1"/>
    <sheet name="自主保安活動チェックシート入力用 " sheetId="9" r:id="rId2"/>
    <sheet name="自主保安活動チェックシート（都道府県協会提出用） " sheetId="10" r:id="rId3"/>
    <sheet name="都道府県協会活用欄" sheetId="6" r:id="rId4"/>
  </sheets>
  <definedNames>
    <definedName name="_xlnm.Print_Area" localSheetId="2">'自主保安活動チェックシート（都道府県協会提出用） '!$A$1:$F$77</definedName>
    <definedName name="_xlnm.Print_Area" localSheetId="1">'自主保安活動チェックシート入力用 '!$A$4:$K$121</definedName>
    <definedName name="_xlnm.Print_Area" localSheetId="3">都道府県協会活用欄!$A$1:$BB$8</definedName>
    <definedName name="_xlnm.Print_Area" localSheetId="0">表彰申告書!$A$1:$K$58</definedName>
  </definedNames>
  <calcPr calcId="162913"/>
</workbook>
</file>

<file path=xl/calcChain.xml><?xml version="1.0" encoding="utf-8"?>
<calcChain xmlns="http://schemas.openxmlformats.org/spreadsheetml/2006/main">
  <c r="AZ8" i="6" l="1"/>
  <c r="AY8" i="6"/>
  <c r="AX8" i="6"/>
  <c r="AQ8" i="6"/>
  <c r="AI8" i="6"/>
  <c r="AD8" i="6"/>
  <c r="AA8" i="6"/>
  <c r="Y8" i="6"/>
  <c r="X8" i="6"/>
  <c r="Q8" i="6"/>
  <c r="P8" i="6"/>
  <c r="F8" i="6"/>
  <c r="C8" i="6"/>
  <c r="D74" i="10"/>
  <c r="D73" i="10"/>
  <c r="D72" i="10"/>
  <c r="D71" i="10"/>
  <c r="AW8" i="6" s="1"/>
  <c r="D70" i="10"/>
  <c r="AV8" i="6" s="1"/>
  <c r="D69" i="10"/>
  <c r="AU8" i="6" s="1"/>
  <c r="D68" i="10"/>
  <c r="AT8" i="6" s="1"/>
  <c r="D64" i="10"/>
  <c r="AR8" i="6" s="1"/>
  <c r="D63" i="10"/>
  <c r="D62" i="10"/>
  <c r="AP8" i="6" s="1"/>
  <c r="D61" i="10"/>
  <c r="AO8" i="6" s="1"/>
  <c r="D60" i="10"/>
  <c r="AN8" i="6" s="1"/>
  <c r="D58" i="10"/>
  <c r="AM8" i="6" s="1"/>
  <c r="D57" i="10"/>
  <c r="AL8" i="6" s="1"/>
  <c r="D56" i="10"/>
  <c r="AK8" i="6" s="1"/>
  <c r="D55" i="10"/>
  <c r="AJ8" i="6" s="1"/>
  <c r="D54" i="10"/>
  <c r="D53" i="10"/>
  <c r="AH8" i="6" s="1"/>
  <c r="D52" i="10"/>
  <c r="AG8" i="6" s="1"/>
  <c r="D47" i="10"/>
  <c r="AE8" i="6" s="1"/>
  <c r="D46" i="10"/>
  <c r="D44" i="10"/>
  <c r="AC8" i="6" s="1"/>
  <c r="D42" i="10"/>
  <c r="AB8" i="6" s="1"/>
  <c r="D41" i="10"/>
  <c r="D40" i="10"/>
  <c r="Z8" i="6" s="1"/>
  <c r="D39" i="10"/>
  <c r="D38" i="10"/>
  <c r="D36" i="10"/>
  <c r="W8" i="6" s="1"/>
  <c r="D35" i="10"/>
  <c r="V8" i="6" s="1"/>
  <c r="D34" i="10"/>
  <c r="U8" i="6" s="1"/>
  <c r="D33" i="10"/>
  <c r="T8" i="6" s="1"/>
  <c r="D31" i="10"/>
  <c r="S8" i="6" s="1"/>
  <c r="D26" i="10"/>
  <c r="D25" i="10"/>
  <c r="D24" i="10"/>
  <c r="O8" i="6" s="1"/>
  <c r="D22" i="10"/>
  <c r="N8" i="6" s="1"/>
  <c r="D21" i="10"/>
  <c r="M8" i="6" s="1"/>
  <c r="D20" i="10"/>
  <c r="L8" i="6" s="1"/>
  <c r="D19" i="10"/>
  <c r="K8" i="6" s="1"/>
  <c r="D18" i="10"/>
  <c r="J8" i="6" s="1"/>
  <c r="D17" i="10"/>
  <c r="I8" i="6" s="1"/>
  <c r="D16" i="10"/>
  <c r="H8" i="6" s="1"/>
  <c r="D15" i="10"/>
  <c r="G8" i="6" s="1"/>
  <c r="D14" i="10"/>
  <c r="D12" i="10"/>
  <c r="E8" i="6" s="1"/>
  <c r="D11" i="10"/>
  <c r="D8" i="6" s="1"/>
  <c r="D10" i="10"/>
  <c r="C6" i="10"/>
  <c r="C5" i="10"/>
  <c r="C4" i="10"/>
  <c r="B8" i="6" s="1"/>
  <c r="D75" i="10" l="1"/>
  <c r="BA8" i="6" s="1"/>
  <c r="D65" i="10"/>
  <c r="AS8" i="6" s="1"/>
  <c r="D48" i="10"/>
  <c r="AF8" i="6" s="1"/>
  <c r="D27" i="10"/>
  <c r="R8" i="6" s="1"/>
  <c r="H103" i="9"/>
  <c r="H89" i="9"/>
  <c r="H68" i="9"/>
  <c r="H42" i="9"/>
  <c r="G103" i="9"/>
  <c r="G89" i="9"/>
  <c r="G68" i="9"/>
  <c r="G42" i="9"/>
  <c r="G106" i="9" s="1"/>
  <c r="H106" i="9" l="1"/>
  <c r="D77" i="10"/>
  <c r="BB8" i="6" s="1"/>
</calcChain>
</file>

<file path=xl/sharedStrings.xml><?xml version="1.0" encoding="utf-8"?>
<sst xmlns="http://schemas.openxmlformats.org/spreadsheetml/2006/main" count="691" uniqueCount="295">
  <si>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</si>
  <si>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</si>
  <si>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</si>
  <si>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</si>
  <si>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</si>
  <si>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</si>
  <si>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</si>
  <si>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</si>
  <si>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</si>
  <si>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</si>
  <si>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</si>
  <si>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</si>
  <si>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</si>
  <si>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</si>
  <si>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</si>
  <si>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</si>
  <si>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</si>
  <si>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</si>
  <si>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</si>
  <si>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</si>
  <si>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</si>
  <si>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</si>
  <si>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</si>
  <si>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</si>
  <si>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</si>
  <si>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</si>
  <si>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</si>
  <si>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</si>
  <si>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</si>
  <si>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</si>
  <si>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</si>
  <si>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</si>
  <si>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</si>
  <si>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</si>
  <si>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</si>
  <si>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</si>
  <si>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</si>
  <si>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</si>
  <si>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</si>
  <si>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</si>
  <si>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</si>
  <si>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</si>
  <si>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</si>
  <si>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</si>
  <si>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</si>
  <si>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</si>
  <si>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</si>
  <si>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</si>
  <si>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</si>
  <si>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</si>
  <si>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</si>
  <si>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</si>
  <si>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</si>
  <si>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</si>
  <si>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</si>
  <si>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</si>
  <si>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</si>
  <si>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</si>
  <si>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</si>
  <si>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</si>
  <si>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</si>
  <si>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</si>
  <si>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</si>
  <si>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</si>
  <si>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</si>
  <si>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</si>
  <si>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</si>
  <si>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</si>
  <si>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</si>
  <si>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</si>
  <si>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</si>
  <si>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</si>
  <si>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</si>
  <si>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</si>
  <si>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</si>
  <si>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</si>
  <si>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</si>
  <si>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</si>
  <si>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</si>
  <si>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</si>
  <si>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</si>
  <si>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</si>
  <si>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</si>
  <si>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</si>
  <si>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</si>
  <si>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</si>
  <si>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</si>
  <si>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</si>
  <si>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</si>
  <si>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</si>
  <si>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</si>
  <si>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</si>
  <si>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</si>
  <si>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</si>
  <si>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</si>
  <si>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</si>
  <si>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</si>
  <si>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</si>
  <si>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</si>
  <si>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</si>
  <si>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</si>
  <si>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</si>
  <si>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</si>
  <si>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</si>
  <si>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</si>
  <si>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</si>
  <si>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</si>
  <si>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</si>
  <si>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</si>
  <si>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</si>
  <si>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</si>
  <si>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</si>
  <si>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</si>
  <si>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</si>
  <si>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</si>
  <si>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</si>
  <si>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</si>
  <si>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</si>
  <si>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</si>
  <si>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</si>
  <si>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</si>
  <si>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</si>
  <si>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</si>
  <si>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</si>
  <si>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</si>
  <si>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</si>
  <si>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</si>
  <si>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</si>
  <si>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</si>
  <si>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</si>
  <si>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</si>
  <si>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</si>
  <si>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</si>
  <si>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</si>
  <si>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</si>
  <si>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</si>
  <si>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</si>
  <si>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</si>
  <si>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</si>
  <si>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</si>
  <si>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</si>
  <si>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</si>
  <si>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</si>
  <si>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</si>
  <si>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</si>
  <si>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</si>
  <si>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</si>
  <si>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</si>
  <si>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</si>
  <si>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</si>
  <si>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</si>
  <si>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</si>
  <si>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</si>
  <si>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</si>
  <si>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</si>
  <si>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</si>
  <si>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</si>
  <si>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</si>
  <si>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</si>
  <si>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</si>
  <si>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</si>
  <si>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</si>
  <si>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</si>
  <si>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</si>
  <si>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</si>
  <si>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</si>
  <si>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</si>
  <si>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</si>
  <si>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</si>
  <si>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</si>
  <si>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</si>
  <si>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</si>
  <si>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</si>
  <si>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導入率等</t>
    <rPh sb="0" eb="2">
      <t>ドウニュウ</t>
    </rPh>
    <rPh sb="2" eb="3">
      <t>リツ</t>
    </rPh>
    <rPh sb="3" eb="4">
      <t>トウ</t>
    </rPh>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</si>
  <si>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</si>
  <si>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</si>
  <si>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</si>
  <si>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</si>
  <si>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</si>
  <si>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</si>
  <si>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</si>
  <si>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</si>
  <si>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</si>
  <si>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</si>
  <si>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</si>
  <si>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</si>
  <si>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</si>
  <si>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</si>
  <si>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</si>
  <si>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申告書</t>
    <phoneticPr fontId="2"/>
  </si>
  <si>
    <t>技術力向上指導</t>
    <phoneticPr fontId="2"/>
  </si>
  <si>
    <t>保安講習会参加</t>
    <phoneticPr fontId="2"/>
  </si>
  <si>
    <t>従事者の資格取得状況</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</si>
  <si>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</si>
  <si>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</si>
  <si>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</si>
  <si>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</si>
  <si>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</si>
  <si>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</si>
  <si>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</si>
  <si>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</si>
  <si>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</si>
  <si>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</si>
  <si>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</si>
  <si>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Ｎｏ．３　予防保全（期限管理）</t>
    <phoneticPr fontId="2"/>
  </si>
  <si>
    <t>Ｎｏ．１　自主的な保安高度化の取組</t>
    <phoneticPr fontId="2"/>
  </si>
  <si>
    <t>Ｎｏ．２　消費者保安啓発活動</t>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</si>
  <si>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</si>
  <si>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</si>
  <si>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</si>
  <si>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</si>
  <si>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⑤ガス漏れ警報器連動遮断装置</t>
    <phoneticPr fontId="2"/>
  </si>
  <si>
    <t>⑥ガス栓カバー等</t>
    <phoneticPr fontId="2"/>
  </si>
  <si>
    <t>①調整器、高低圧ホースの定期交換</t>
    <phoneticPr fontId="2"/>
  </si>
  <si>
    <t>②定期交換の管理</t>
    <phoneticPr fontId="2"/>
  </si>
  <si>
    <t>③老朽化設備・機器の一掃</t>
    <phoneticPr fontId="2"/>
  </si>
  <si>
    <t>②従事者の資格取得状況</t>
    <phoneticPr fontId="2"/>
  </si>
  <si>
    <t>①不燃防が付いていない器具を使用している消費者への保安啓発活動</t>
    <phoneticPr fontId="2"/>
  </si>
  <si>
    <t>②消費設備の保安啓発活動</t>
    <rPh sb="1" eb="3">
      <t>ショウヒ</t>
    </rPh>
    <rPh sb="3" eb="5">
      <t>セツビ</t>
    </rPh>
    <phoneticPr fontId="2"/>
  </si>
  <si>
    <t>③不燃防の付いている燃焼器への交換</t>
    <phoneticPr fontId="2"/>
  </si>
  <si>
    <t>④業務用厨房施設への法定周知以外の周知</t>
    <phoneticPr fontId="2"/>
  </si>
  <si>
    <t>⑤業務用厨房施設への業務用換気警報器の設置</t>
    <phoneticPr fontId="2"/>
  </si>
  <si>
    <t>①配管図面の保管</t>
    <phoneticPr fontId="2"/>
  </si>
  <si>
    <t>①経年埋設管の交換</t>
    <phoneticPr fontId="2"/>
  </si>
  <si>
    <t>②他工事業者による事故防止対策</t>
    <phoneticPr fontId="2"/>
  </si>
  <si>
    <t>③メータの異常表示の確認</t>
    <phoneticPr fontId="2"/>
  </si>
  <si>
    <t>④安全装置の有無の調査</t>
    <phoneticPr fontId="2"/>
  </si>
  <si>
    <t>①消費者への保安啓発活動</t>
    <phoneticPr fontId="2"/>
  </si>
  <si>
    <t>②１０月の消費者保安月間における消費者への保安啓発活動</t>
    <phoneticPr fontId="2"/>
  </si>
  <si>
    <t>③高齢者、身体の不自由な消費者等に対する特別な保安活動</t>
    <rPh sb="5" eb="7">
      <t>シンタイ</t>
    </rPh>
    <rPh sb="8" eb="11">
      <t>フジユウ</t>
    </rPh>
    <rPh sb="12" eb="15">
      <t>ショウヒシャ</t>
    </rPh>
    <phoneticPr fontId="2"/>
  </si>
  <si>
    <t>④リコール対象品への対応</t>
    <rPh sb="5" eb="7">
      <t>タイショウ</t>
    </rPh>
    <rPh sb="7" eb="8">
      <t>ヒン</t>
    </rPh>
    <rPh sb="10" eb="12">
      <t>タイオウ</t>
    </rPh>
    <phoneticPr fontId="2"/>
  </si>
  <si>
    <t>⑤長期使用製品安全点検制度への協力　</t>
    <phoneticPr fontId="2"/>
  </si>
  <si>
    <t>①ガス放出防止型高圧ホース又はガス放出防止器の設置</t>
    <phoneticPr fontId="2"/>
  </si>
  <si>
    <t>②容器への鎖又はベルトの２本取付け</t>
    <phoneticPr fontId="2"/>
  </si>
  <si>
    <t>③防災訓練の実施又は参加</t>
    <phoneticPr fontId="2"/>
  </si>
  <si>
    <t>④災害マニュアル、災害対策指針等の整備等</t>
  </si>
  <si>
    <t>⑤ハザードマップの活用</t>
    <phoneticPr fontId="2"/>
  </si>
  <si>
    <t>⑥災害発生時の対応について</t>
    <phoneticPr fontId="2"/>
  </si>
  <si>
    <t>検討
・評価</t>
    <rPh sb="0" eb="2">
      <t>ケントウ</t>
    </rPh>
    <rPh sb="4" eb="6">
      <t>ヒョウカ</t>
    </rPh>
    <phoneticPr fontId="2"/>
  </si>
  <si>
    <t>設置
推進</t>
    <rPh sb="0" eb="2">
      <t>セッチ</t>
    </rPh>
    <rPh sb="3" eb="5">
      <t>スイシン</t>
    </rPh>
    <phoneticPr fontId="2"/>
  </si>
  <si>
    <t>技術力向上指導</t>
    <phoneticPr fontId="2"/>
  </si>
  <si>
    <t>保安講習会参加</t>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</si>
  <si>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</si>
  <si>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</si>
  <si>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</si>
  <si>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</si>
  <si>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</si>
  <si>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</si>
  <si>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導入率７０％以上かつ認定液化石油ガス販売事業者として認定を受けている。</t>
    <rPh sb="10" eb="12">
      <t>ニンテイ</t>
    </rPh>
    <rPh sb="12" eb="14">
      <t>エキカ</t>
    </rPh>
    <rPh sb="14" eb="16">
      <t>セキユ</t>
    </rPh>
    <rPh sb="18" eb="20">
      <t>ハンバイ</t>
    </rPh>
    <rPh sb="20" eb="23">
      <t>ジギョウシャ</t>
    </rPh>
    <rPh sb="26" eb="28">
      <t>ニンテイ</t>
    </rPh>
    <rPh sb="29" eb="30">
      <t>ウ</t>
    </rPh>
    <phoneticPr fontId="2"/>
  </si>
  <si>
    <t>導入率５０％以上７０％未満かつ認定液化石油ガス販売事業者として認定を受けている。</t>
    <rPh sb="11" eb="13">
      <t>ミマン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</si>
  <si>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</si>
  <si>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</si>
  <si>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</si>
  <si>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</si>
  <si>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</si>
  <si>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</si>
  <si>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</si>
  <si>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</si>
  <si>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</si>
  <si>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法定期間内のおける確実な供給設備点検の実施体制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</si>
  <si>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</si>
  <si>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</si>
  <si>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</si>
  <si>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</si>
  <si>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</si>
  <si>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</si>
  <si>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カップリング容器による質量販売の推奨を実施している。</t>
    <phoneticPr fontId="2"/>
  </si>
  <si>
    <t>質量販売を行っていない場合においては推奨できる体制を整備している。</t>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</si>
  <si>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</si>
  <si>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</si>
  <si>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</si>
  <si>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</si>
  <si>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自主保安活動チェックシート（都道府県協会提出用）（令和３年４月３０日現在）</t>
    <rPh sb="25" eb="27">
      <t>レイワ</t>
    </rPh>
    <phoneticPr fontId="2"/>
  </si>
  <si>
    <t>Ｎｏ．２　保安教育・資格取得</t>
    <phoneticPr fontId="2"/>
  </si>
  <si>
    <t>Ｎｏ．４　配管図面</t>
    <phoneticPr fontId="2"/>
  </si>
  <si>
    <t>法定期間内における供給設備点検の実施体制</t>
    <rPh sb="0" eb="2">
      <t>ホウテイ</t>
    </rPh>
    <rPh sb="2" eb="4">
      <t>キカン</t>
    </rPh>
    <rPh sb="4" eb="5">
      <t>ナイ</t>
    </rPh>
    <rPh sb="9" eb="11">
      <t>キョウキュウ</t>
    </rPh>
    <rPh sb="11" eb="13">
      <t>セツビ</t>
    </rPh>
    <rPh sb="13" eb="15">
      <t>テンケン</t>
    </rPh>
    <rPh sb="16" eb="18">
      <t>ジッシ</t>
    </rPh>
    <rPh sb="18" eb="20">
      <t>タイセイ</t>
    </rPh>
    <phoneticPr fontId="2"/>
  </si>
  <si>
    <t>法定期間内における消費設備調査の実施体制</t>
    <rPh sb="0" eb="2">
      <t>ホウテイ</t>
    </rPh>
    <rPh sb="2" eb="4">
      <t>キカン</t>
    </rPh>
    <rPh sb="9" eb="11">
      <t>ショウヒ</t>
    </rPh>
    <rPh sb="11" eb="13">
      <t>セツビ</t>
    </rPh>
    <rPh sb="13" eb="15">
      <t>チョウサ</t>
    </rPh>
    <rPh sb="16" eb="18">
      <t>ジッシ</t>
    </rPh>
    <rPh sb="18" eb="20">
      <t>タイセイ</t>
    </rPh>
    <phoneticPr fontId="2"/>
  </si>
  <si>
    <t>カップリングの推奨</t>
    <rPh sb="7" eb="9">
      <t>スイショウ</t>
    </rPh>
    <phoneticPr fontId="2"/>
  </si>
  <si>
    <t>容器の引き取り</t>
    <rPh sb="0" eb="2">
      <t>ヨウキ</t>
    </rPh>
    <rPh sb="3" eb="4">
      <t>ヒ</t>
    </rPh>
    <rPh sb="5" eb="6">
      <t>ト</t>
    </rPh>
    <phoneticPr fontId="2"/>
  </si>
  <si>
    <t>１点又は０点</t>
    <rPh sb="1" eb="2">
      <t>テン</t>
    </rPh>
    <rPh sb="2" eb="3">
      <t>マタ</t>
    </rPh>
    <rPh sb="5" eb="6">
      <t>テン</t>
    </rPh>
    <phoneticPr fontId="2"/>
  </si>
  <si>
    <t>Ｎｏ．１　経営者等の保安確保</t>
    <phoneticPr fontId="2"/>
  </si>
  <si>
    <t>①経営者等の保安確保へ向けたコミットメント等</t>
    <phoneticPr fontId="2"/>
  </si>
  <si>
    <t>Ｎｏ．２　保安教育・資格取得</t>
    <phoneticPr fontId="2"/>
  </si>
  <si>
    <t>①保安教育の実施</t>
    <phoneticPr fontId="2"/>
  </si>
  <si>
    <t>体制整備等</t>
    <phoneticPr fontId="2"/>
  </si>
  <si>
    <t>Ｎｏ．３　ＣＯ中毒事故防止対策</t>
    <phoneticPr fontId="2"/>
  </si>
  <si>
    <t>Ｎｏ．４配管図面</t>
    <phoneticPr fontId="2"/>
  </si>
  <si>
    <t>Ｎｏ．５　埋設管の管理</t>
    <phoneticPr fontId="2"/>
  </si>
  <si>
    <t>①法定期間内における供給設備点検の実施体制</t>
    <phoneticPr fontId="2"/>
  </si>
  <si>
    <t>②法定期間内における消費設備調査の実施体制</t>
    <phoneticPr fontId="2"/>
  </si>
  <si>
    <t>⑤軒先容器等の適切な管理</t>
    <phoneticPr fontId="2"/>
  </si>
  <si>
    <t>⑥質量販売にかかる事故防止対策</t>
    <phoneticPr fontId="2"/>
  </si>
  <si>
    <t>カップリングの推奨</t>
    <phoneticPr fontId="2"/>
  </si>
  <si>
    <t>容器の引き取り</t>
    <phoneticPr fontId="2"/>
  </si>
  <si>
    <t>令和３年度自主保安活動チェックシート集計シート</t>
    <rPh sb="0" eb="1">
      <t>レイ</t>
    </rPh>
    <rPh sb="1" eb="2">
      <t>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</si>
</sst>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9"/>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s>
  <borders count="12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98">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23" fillId="0" borderId="0" xfId="0" applyFont="1"/>
    <xf numFmtId="38" fontId="0" fillId="0" borderId="0" xfId="1" applyFont="1"/>
    <xf numFmtId="0" fontId="24" fillId="4" borderId="4" xfId="0" applyFont="1" applyFill="1" applyBorder="1" applyAlignment="1">
      <alignment horizontal="left" vertical="center"/>
    </xf>
    <xf numFmtId="0" fontId="24" fillId="4" borderId="4" xfId="0" applyFont="1" applyFill="1" applyBorder="1" applyAlignment="1">
      <alignment horizontal="center" vertical="center"/>
    </xf>
    <xf numFmtId="38" fontId="25" fillId="4" borderId="4" xfId="1" applyFont="1" applyFill="1" applyBorder="1" applyAlignment="1">
      <alignment horizontal="center" vertical="center"/>
    </xf>
    <xf numFmtId="38" fontId="25" fillId="4" borderId="4" xfId="1" applyFont="1" applyFill="1" applyBorder="1" applyAlignment="1">
      <alignment horizontal="center" vertical="center" wrapText="1"/>
    </xf>
    <xf numFmtId="0" fontId="24" fillId="4" borderId="0" xfId="0" applyFont="1" applyFill="1" applyBorder="1" applyAlignment="1"/>
    <xf numFmtId="0" fontId="24" fillId="4" borderId="69" xfId="0" applyFont="1" applyFill="1" applyBorder="1" applyAlignment="1"/>
    <xf numFmtId="0" fontId="24" fillId="4" borderId="4" xfId="0" applyFont="1" applyFill="1" applyBorder="1" applyAlignment="1"/>
    <xf numFmtId="0" fontId="24" fillId="4" borderId="5" xfId="0" applyFont="1" applyFill="1" applyBorder="1" applyAlignment="1"/>
    <xf numFmtId="0" fontId="24" fillId="4" borderId="4" xfId="0" applyFont="1" applyFill="1" applyBorder="1" applyAlignment="1">
      <alignment vertical="top"/>
    </xf>
    <xf numFmtId="0" fontId="24" fillId="0" borderId="0" xfId="0" applyFont="1"/>
    <xf numFmtId="38" fontId="26" fillId="4" borderId="16" xfId="1" applyFont="1" applyFill="1" applyBorder="1" applyAlignment="1">
      <alignment vertical="center"/>
    </xf>
    <xf numFmtId="38" fontId="26" fillId="4" borderId="98" xfId="1" applyFont="1" applyFill="1" applyBorder="1" applyAlignment="1">
      <alignment vertical="center"/>
    </xf>
    <xf numFmtId="38" fontId="1" fillId="4" borderId="59" xfId="1" applyFont="1" applyFill="1" applyBorder="1" applyAlignment="1">
      <alignment horizontal="center" vertical="top" wrapText="1"/>
    </xf>
    <xf numFmtId="0" fontId="0" fillId="0" borderId="0" xfId="0" applyAlignment="1">
      <alignment vertical="top"/>
    </xf>
    <xf numFmtId="38" fontId="1" fillId="4" borderId="24" xfId="1" applyFont="1" applyFill="1" applyBorder="1" applyAlignment="1">
      <alignment horizontal="center" vertical="center" wrapText="1"/>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 fillId="4" borderId="12" xfId="1" applyFont="1" applyFill="1" applyBorder="1" applyAlignment="1">
      <alignment horizontal="center" vertical="top" wrapText="1"/>
    </xf>
    <xf numFmtId="38" fontId="0" fillId="4" borderId="33" xfId="1" applyFont="1" applyFill="1" applyBorder="1" applyAlignment="1">
      <alignment horizontal="center" vertical="top" wrapText="1"/>
    </xf>
    <xf numFmtId="38" fontId="0" fillId="4" borderId="31" xfId="1" applyFont="1" applyFill="1" applyBorder="1" applyAlignment="1">
      <alignment horizontal="center" vertical="top" wrapText="1"/>
    </xf>
    <xf numFmtId="38" fontId="0" fillId="4" borderId="34" xfId="1" applyFont="1" applyFill="1" applyBorder="1" applyAlignment="1">
      <alignment horizontal="center" vertical="top" wrapText="1"/>
    </xf>
    <xf numFmtId="38" fontId="0" fillId="4" borderId="106" xfId="1" applyFont="1" applyFill="1" applyBorder="1" applyAlignment="1">
      <alignment horizontal="center" vertical="top" wrapText="1"/>
    </xf>
    <xf numFmtId="38" fontId="0" fillId="4" borderId="107" xfId="1" applyFont="1" applyFill="1" applyBorder="1" applyAlignment="1">
      <alignment horizontal="center" vertical="top" wrapText="1"/>
    </xf>
    <xf numFmtId="38" fontId="24" fillId="5" borderId="61" xfId="1" applyFont="1" applyFill="1" applyBorder="1" applyAlignment="1">
      <alignment horizontal="center" vertical="top"/>
    </xf>
    <xf numFmtId="38" fontId="0" fillId="4" borderId="33" xfId="1" applyFont="1" applyFill="1" applyBorder="1" applyAlignment="1">
      <alignment vertical="top" wrapText="1"/>
    </xf>
    <xf numFmtId="38" fontId="0" fillId="4" borderId="33" xfId="1" applyFont="1" applyFill="1" applyBorder="1" applyAlignment="1">
      <alignment horizontal="left" vertical="top" wrapText="1"/>
    </xf>
    <xf numFmtId="38" fontId="0" fillId="4" borderId="35" xfId="1" applyFont="1" applyFill="1" applyBorder="1" applyAlignment="1">
      <alignment horizontal="center" vertical="top" wrapText="1"/>
    </xf>
    <xf numFmtId="38" fontId="0" fillId="4" borderId="107" xfId="1" applyFont="1" applyFill="1" applyBorder="1" applyAlignment="1">
      <alignment horizontal="left" vertical="top" wrapText="1"/>
    </xf>
    <xf numFmtId="38" fontId="0" fillId="4" borderId="32" xfId="1" applyFont="1" applyFill="1" applyBorder="1" applyAlignment="1">
      <alignment horizontal="center" vertical="top" wrapText="1"/>
    </xf>
    <xf numFmtId="38" fontId="0" fillId="4" borderId="31" xfId="1" applyFont="1" applyFill="1" applyBorder="1" applyAlignment="1">
      <alignment horizontal="left" vertical="top" wrapText="1"/>
    </xf>
    <xf numFmtId="38" fontId="24" fillId="5" borderId="108"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24" fillId="4" borderId="109" xfId="0" applyFont="1" applyFill="1" applyBorder="1" applyAlignment="1">
      <alignment horizontal="center" vertical="center" wrapText="1"/>
    </xf>
    <xf numFmtId="0" fontId="24" fillId="4" borderId="39" xfId="0" applyFont="1" applyFill="1" applyBorder="1" applyAlignment="1">
      <alignment vertical="center"/>
    </xf>
    <xf numFmtId="38" fontId="24" fillId="4" borderId="39" xfId="1" applyFont="1" applyFill="1" applyBorder="1" applyAlignment="1">
      <alignment horizontal="center" vertical="center"/>
    </xf>
    <xf numFmtId="38" fontId="24" fillId="4" borderId="42" xfId="1" applyFont="1" applyFill="1" applyBorder="1" applyAlignment="1">
      <alignment horizontal="center" vertical="center"/>
    </xf>
    <xf numFmtId="0" fontId="24" fillId="0" borderId="55" xfId="0" applyFont="1" applyFill="1" applyBorder="1" applyAlignment="1">
      <alignment horizontal="center" vertical="top"/>
    </xf>
    <xf numFmtId="0" fontId="24" fillId="4" borderId="61" xfId="0" applyFont="1" applyFill="1" applyBorder="1" applyAlignment="1">
      <alignment horizontal="center" vertical="top"/>
    </xf>
    <xf numFmtId="0" fontId="0" fillId="0" borderId="51" xfId="0" applyFill="1" applyBorder="1"/>
    <xf numFmtId="0" fontId="27" fillId="2" borderId="109" xfId="0" applyFont="1" applyFill="1" applyBorder="1" applyAlignment="1">
      <alignment shrinkToFit="1"/>
    </xf>
    <xf numFmtId="38" fontId="28" fillId="6" borderId="41" xfId="1" applyFont="1" applyFill="1" applyBorder="1" applyAlignment="1">
      <alignment vertical="center"/>
    </xf>
    <xf numFmtId="38" fontId="28" fillId="6" borderId="1" xfId="1" applyFont="1" applyFill="1" applyBorder="1" applyAlignment="1">
      <alignment vertical="center"/>
    </xf>
    <xf numFmtId="38" fontId="28" fillId="6" borderId="2" xfId="1" applyFont="1" applyFill="1" applyBorder="1" applyAlignment="1">
      <alignment vertical="center"/>
    </xf>
    <xf numFmtId="38" fontId="28" fillId="6" borderId="60" xfId="1" applyFont="1" applyFill="1" applyBorder="1" applyAlignment="1">
      <alignment vertical="center"/>
    </xf>
    <xf numFmtId="38" fontId="28" fillId="6" borderId="111" xfId="1" applyFont="1" applyFill="1" applyBorder="1" applyAlignment="1">
      <alignment vertical="center"/>
    </xf>
    <xf numFmtId="38" fontId="28" fillId="5" borderId="42" xfId="1" applyFont="1" applyFill="1" applyBorder="1" applyAlignment="1">
      <alignment vertical="center"/>
    </xf>
    <xf numFmtId="38" fontId="28" fillId="6" borderId="39" xfId="1" applyFont="1" applyFill="1" applyBorder="1" applyAlignment="1">
      <alignment vertical="center"/>
    </xf>
    <xf numFmtId="38" fontId="28" fillId="6" borderId="40" xfId="1" applyFont="1" applyFill="1" applyBorder="1" applyAlignment="1">
      <alignment vertical="center"/>
    </xf>
    <xf numFmtId="38" fontId="28" fillId="5" borderId="112" xfId="1" applyFont="1" applyFill="1" applyBorder="1" applyAlignment="1">
      <alignment vertical="center"/>
    </xf>
    <xf numFmtId="38" fontId="28"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19"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17" fillId="3" borderId="55" xfId="0" applyFont="1" applyFill="1" applyBorder="1" applyAlignment="1">
      <alignment vertical="center"/>
    </xf>
    <xf numFmtId="0" fontId="17" fillId="3" borderId="35" xfId="0" applyFont="1" applyFill="1" applyBorder="1" applyAlignment="1">
      <alignment horizontal="left" vertical="center"/>
    </xf>
    <xf numFmtId="0" fontId="17" fillId="3" borderId="81" xfId="0" applyFont="1" applyFill="1" applyBorder="1" applyAlignment="1">
      <alignment vertical="center"/>
    </xf>
    <xf numFmtId="176" fontId="17" fillId="3" borderId="115" xfId="0" applyNumberFormat="1" applyFont="1" applyFill="1" applyBorder="1" applyAlignment="1">
      <alignment horizontal="center" vertical="center" shrinkToFit="1"/>
    </xf>
    <xf numFmtId="38" fontId="17" fillId="3" borderId="116" xfId="1" applyFont="1" applyFill="1" applyBorder="1" applyAlignment="1">
      <alignment horizontal="center" vertical="center" shrinkToFit="1"/>
    </xf>
    <xf numFmtId="38" fontId="17" fillId="3" borderId="117" xfId="1" applyFont="1" applyFill="1" applyBorder="1" applyAlignment="1">
      <alignment horizontal="center" vertical="center" shrinkToFit="1"/>
    </xf>
    <xf numFmtId="176" fontId="17" fillId="3" borderId="22" xfId="0" applyNumberFormat="1" applyFont="1" applyFill="1" applyBorder="1" applyAlignment="1">
      <alignment horizontal="center" vertical="center" wrapText="1" shrinkToFit="1"/>
    </xf>
    <xf numFmtId="0" fontId="29" fillId="3" borderId="82" xfId="0" applyFont="1" applyFill="1" applyBorder="1" applyAlignment="1">
      <alignment horizontal="left" vertical="center" wrapText="1"/>
    </xf>
    <xf numFmtId="176" fontId="17" fillId="3" borderId="118" xfId="0" applyNumberFormat="1" applyFont="1" applyFill="1" applyBorder="1" applyAlignment="1">
      <alignment horizontal="center" vertical="center" shrinkToFit="1"/>
    </xf>
    <xf numFmtId="176" fontId="17" fillId="3" borderId="119" xfId="0" applyNumberFormat="1" applyFont="1" applyFill="1" applyBorder="1" applyAlignment="1">
      <alignment horizontal="center" vertical="center" wrapText="1" shrinkToFit="1"/>
    </xf>
    <xf numFmtId="38" fontId="27" fillId="4" borderId="102" xfId="1" applyFont="1" applyFill="1" applyBorder="1" applyAlignment="1">
      <alignment vertical="center" wrapText="1"/>
    </xf>
    <xf numFmtId="38" fontId="1" fillId="4" borderId="28" xfId="1" applyFont="1" applyFill="1" applyBorder="1" applyAlignment="1">
      <alignment horizontal="center" vertical="center" wrapText="1"/>
    </xf>
    <xf numFmtId="38" fontId="1" fillId="4" borderId="27" xfId="1" applyFont="1" applyFill="1" applyBorder="1" applyAlignment="1">
      <alignment horizontal="left" vertical="center" wrapText="1"/>
    </xf>
    <xf numFmtId="38" fontId="1" fillId="4" borderId="24" xfId="1" applyFont="1" applyFill="1" applyBorder="1" applyAlignment="1">
      <alignment vertical="top" wrapText="1"/>
    </xf>
    <xf numFmtId="38" fontId="1" fillId="4" borderId="27" xfId="1" applyFont="1" applyFill="1" applyBorder="1" applyAlignment="1">
      <alignment vertical="top" wrapText="1"/>
    </xf>
    <xf numFmtId="38" fontId="1" fillId="4" borderId="21" xfId="1" applyFont="1" applyFill="1" applyBorder="1" applyAlignment="1">
      <alignment vertical="top" wrapText="1"/>
    </xf>
    <xf numFmtId="38" fontId="0" fillId="4" borderId="28" xfId="1" applyFont="1" applyFill="1" applyBorder="1" applyAlignment="1">
      <alignment horizontal="center" vertical="top"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49"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64"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49" fontId="7" fillId="0" borderId="63"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59" xfId="1" applyFont="1" applyFill="1" applyBorder="1" applyAlignment="1">
      <alignment horizontal="right" vertical="center" wrapText="1" shrinkToFit="1"/>
    </xf>
    <xf numFmtId="38" fontId="5" fillId="2" borderId="17"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49" fontId="5" fillId="0" borderId="19"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113" xfId="0" applyFont="1" applyFill="1" applyBorder="1" applyAlignment="1">
      <alignment horizontal="left" vertical="center"/>
    </xf>
    <xf numFmtId="0" fontId="3" fillId="0" borderId="114" xfId="0" applyFont="1" applyFill="1" applyBorder="1" applyAlignment="1">
      <alignment horizontal="left" vertical="center"/>
    </xf>
    <xf numFmtId="0" fontId="8" fillId="0" borderId="0" xfId="0" applyFont="1" applyFill="1" applyBorder="1" applyAlignment="1">
      <alignment horizontal="center" vertical="center" wrapText="1"/>
    </xf>
    <xf numFmtId="0" fontId="3" fillId="0" borderId="62" xfId="0" applyFont="1" applyFill="1" applyBorder="1" applyAlignment="1">
      <alignment horizontal="left" vertical="center" wrapText="1"/>
    </xf>
    <xf numFmtId="0" fontId="3" fillId="0" borderId="14" xfId="0" applyFont="1" applyFill="1" applyBorder="1" applyAlignment="1">
      <alignment horizontal="center" vertical="center" wrapText="1" shrinkToFi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28" xfId="0" applyFont="1" applyFill="1" applyBorder="1" applyAlignment="1">
      <alignment horizontal="left" vertical="center" wrapTex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5" fillId="2" borderId="12" xfId="0" applyFont="1" applyFill="1" applyBorder="1" applyAlignment="1">
      <alignment horizontal="right" vertical="center" wrapText="1" shrinkToFit="1"/>
    </xf>
    <xf numFmtId="0" fontId="5" fillId="0" borderId="21" xfId="0" applyFont="1" applyFill="1" applyBorder="1" applyAlignment="1">
      <alignment horizontal="center" vertical="center" wrapText="1" shrinkToFit="1"/>
    </xf>
    <xf numFmtId="38" fontId="5" fillId="2" borderId="17" xfId="1" applyFont="1" applyFill="1" applyBorder="1" applyAlignment="1">
      <alignment horizontal="right"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17" fillId="3" borderId="29" xfId="0" applyFont="1" applyFill="1" applyBorder="1" applyAlignment="1">
      <alignment horizontal="left" vertical="center" wrapText="1"/>
    </xf>
    <xf numFmtId="0" fontId="17" fillId="3" borderId="94" xfId="0"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50"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5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16" xfId="0" applyFont="1" applyFill="1" applyBorder="1" applyAlignment="1">
      <alignment horizontal="left" vertical="center" shrinkToFit="1"/>
    </xf>
    <xf numFmtId="0" fontId="17" fillId="3" borderId="80" xfId="0" applyFont="1" applyFill="1" applyBorder="1" applyAlignment="1">
      <alignment horizontal="left" vertical="center" shrinkToFi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50" xfId="0" applyFont="1" applyFill="1" applyBorder="1" applyAlignment="1">
      <alignment horizontal="center"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62" xfId="0" applyFont="1" applyFill="1" applyBorder="1" applyAlignment="1">
      <alignment horizontal="left" vertical="center" wrapText="1"/>
    </xf>
    <xf numFmtId="0" fontId="16" fillId="3" borderId="0" xfId="0" applyFont="1" applyFill="1" applyAlignment="1">
      <alignment horizontal="center" vertical="center"/>
    </xf>
    <xf numFmtId="0" fontId="18" fillId="3" borderId="71" xfId="0" applyFont="1" applyFill="1" applyBorder="1" applyAlignment="1">
      <alignment horizontal="right" vertical="center" shrinkToFit="1"/>
    </xf>
    <xf numFmtId="0" fontId="18" fillId="3" borderId="72" xfId="0" applyFont="1" applyFill="1" applyBorder="1" applyAlignment="1">
      <alignment horizontal="right" vertical="center" shrinkToFit="1"/>
    </xf>
    <xf numFmtId="0" fontId="18" fillId="3" borderId="73" xfId="0" applyFont="1" applyFill="1" applyBorder="1" applyAlignment="1">
      <alignment horizontal="right" vertical="center" shrinkToFit="1"/>
    </xf>
    <xf numFmtId="49" fontId="18" fillId="3" borderId="71" xfId="0" applyNumberFormat="1" applyFont="1" applyFill="1" applyBorder="1" applyAlignment="1">
      <alignment horizontal="right" vertical="center" shrinkToFit="1"/>
    </xf>
    <xf numFmtId="49" fontId="18" fillId="3" borderId="72" xfId="0" applyNumberFormat="1" applyFont="1" applyFill="1" applyBorder="1" applyAlignment="1">
      <alignment horizontal="right" vertical="center" shrinkToFit="1"/>
    </xf>
    <xf numFmtId="49" fontId="18" fillId="3" borderId="73" xfId="0" applyNumberFormat="1" applyFont="1" applyFill="1" applyBorder="1" applyAlignment="1">
      <alignment horizontal="right" vertical="center" shrinkToFit="1"/>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1" fillId="4" borderId="120" xfId="1" applyFont="1" applyFill="1" applyBorder="1" applyAlignment="1">
      <alignment horizontal="center" vertical="top" wrapText="1"/>
    </xf>
    <xf numFmtId="38" fontId="1" fillId="4" borderId="121" xfId="1" applyFont="1" applyFill="1" applyBorder="1" applyAlignment="1">
      <alignment horizontal="center" vertical="top" wrapText="1"/>
    </xf>
    <xf numFmtId="38" fontId="1" fillId="4" borderId="15" xfId="1" applyFont="1" applyFill="1" applyBorder="1" applyAlignment="1">
      <alignment horizontal="center" vertical="top" wrapText="1"/>
    </xf>
    <xf numFmtId="38" fontId="1" fillId="4" borderId="16" xfId="1" applyFont="1" applyFill="1" applyBorder="1" applyAlignment="1">
      <alignment horizontal="center" vertical="top" wrapText="1"/>
    </xf>
    <xf numFmtId="38" fontId="1" fillId="4" borderId="24" xfId="1" applyFont="1" applyFill="1" applyBorder="1" applyAlignment="1">
      <alignment horizontal="center" vertical="top"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top" wrapText="1"/>
    </xf>
    <xf numFmtId="38" fontId="0" fillId="4" borderId="28" xfId="1" applyFont="1" applyFill="1" applyBorder="1" applyAlignment="1">
      <alignment horizontal="center" vertical="top" wrapText="1"/>
    </xf>
    <xf numFmtId="38" fontId="0" fillId="4" borderId="15" xfId="1" applyFont="1" applyFill="1" applyBorder="1" applyAlignment="1">
      <alignment horizontal="center" vertical="top" wrapText="1"/>
    </xf>
    <xf numFmtId="38" fontId="25" fillId="5" borderId="65" xfId="1" applyFont="1" applyFill="1" applyBorder="1" applyAlignment="1">
      <alignment horizontal="center" vertical="center"/>
    </xf>
    <xf numFmtId="38" fontId="25" fillId="5" borderId="44" xfId="1" applyFont="1" applyFill="1" applyBorder="1" applyAlignment="1">
      <alignment horizontal="center" vertical="center"/>
    </xf>
    <xf numFmtId="38" fontId="25" fillId="5" borderId="47" xfId="1" applyFont="1" applyFill="1" applyBorder="1" applyAlignment="1">
      <alignment horizontal="center" vertical="center"/>
    </xf>
    <xf numFmtId="0" fontId="24" fillId="0" borderId="96" xfId="0" applyFont="1" applyFill="1" applyBorder="1" applyAlignment="1">
      <alignment horizontal="center" vertical="center"/>
    </xf>
    <xf numFmtId="0" fontId="24" fillId="0" borderId="97" xfId="0" applyFont="1" applyFill="1" applyBorder="1" applyAlignment="1">
      <alignment horizontal="center" vertical="center"/>
    </xf>
    <xf numFmtId="0" fontId="24" fillId="0" borderId="110" xfId="0" applyFont="1" applyFill="1" applyBorder="1" applyAlignment="1">
      <alignment horizontal="center" vertical="center"/>
    </xf>
    <xf numFmtId="0" fontId="24" fillId="4" borderId="96" xfId="0" applyFont="1" applyFill="1" applyBorder="1" applyAlignment="1">
      <alignment horizontal="center" vertical="center" wrapText="1"/>
    </xf>
    <xf numFmtId="0" fontId="24" fillId="4" borderId="97" xfId="0" applyFont="1" applyFill="1" applyBorder="1" applyAlignment="1">
      <alignment horizontal="center" vertical="center" wrapText="1"/>
    </xf>
    <xf numFmtId="0" fontId="24" fillId="4" borderId="105" xfId="0" applyFont="1" applyFill="1" applyBorder="1" applyAlignment="1">
      <alignment horizontal="center" vertical="center" wrapText="1"/>
    </xf>
    <xf numFmtId="0" fontId="25" fillId="4" borderId="70" xfId="0" applyFont="1" applyFill="1" applyBorder="1" applyAlignment="1">
      <alignment horizontal="center" vertical="center"/>
    </xf>
    <xf numFmtId="0" fontId="25" fillId="4" borderId="44" xfId="0" applyFont="1" applyFill="1" applyBorder="1" applyAlignment="1">
      <alignment horizontal="center" vertical="center"/>
    </xf>
    <xf numFmtId="0" fontId="25" fillId="4" borderId="47" xfId="0" applyFont="1" applyFill="1" applyBorder="1" applyAlignment="1">
      <alignment horizontal="center" vertical="center"/>
    </xf>
    <xf numFmtId="38" fontId="1" fillId="4" borderId="57" xfId="1" applyFont="1" applyFill="1" applyBorder="1" applyAlignment="1">
      <alignment horizontal="center" vertical="top" wrapText="1"/>
    </xf>
    <xf numFmtId="38" fontId="1" fillId="4" borderId="58" xfId="1" applyFont="1" applyFill="1" applyBorder="1" applyAlignment="1">
      <alignment horizontal="center" vertical="top" wrapText="1"/>
    </xf>
    <xf numFmtId="38" fontId="1" fillId="4" borderId="65" xfId="1" applyFont="1" applyFill="1" applyBorder="1" applyAlignment="1">
      <alignment horizontal="center" vertical="top" wrapText="1"/>
    </xf>
    <xf numFmtId="38" fontId="1" fillId="4" borderId="54" xfId="1" applyFont="1" applyFill="1" applyBorder="1" applyAlignment="1">
      <alignment horizontal="center" vertical="top" wrapText="1"/>
    </xf>
    <xf numFmtId="38" fontId="1" fillId="4" borderId="13" xfId="1" applyFont="1" applyFill="1" applyBorder="1" applyAlignment="1">
      <alignment horizontal="center" vertical="top" wrapText="1"/>
    </xf>
    <xf numFmtId="38" fontId="1" fillId="4" borderId="47" xfId="1" applyFont="1" applyFill="1" applyBorder="1" applyAlignment="1">
      <alignment horizontal="center" vertical="top" wrapText="1"/>
    </xf>
    <xf numFmtId="38" fontId="1" fillId="4" borderId="15" xfId="1" applyFont="1" applyFill="1" applyBorder="1" applyAlignment="1">
      <alignment horizontal="center" vertical="center"/>
    </xf>
    <xf numFmtId="38" fontId="1" fillId="4" borderId="98"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8" xfId="1" applyFont="1" applyFill="1" applyBorder="1" applyAlignment="1">
      <alignment horizontal="center" vertical="center" wrapText="1"/>
    </xf>
    <xf numFmtId="38" fontId="25" fillId="5" borderId="99" xfId="1" applyFont="1" applyFill="1" applyBorder="1" applyAlignment="1">
      <alignment horizontal="center" vertical="center"/>
    </xf>
    <xf numFmtId="38" fontId="25" fillId="5" borderId="101" xfId="1" applyFont="1" applyFill="1" applyBorder="1" applyAlignment="1">
      <alignment horizontal="center" vertical="center"/>
    </xf>
    <xf numFmtId="38" fontId="25" fillId="5" borderId="104" xfId="1" applyFont="1" applyFill="1" applyBorder="1" applyAlignment="1">
      <alignment horizontal="center" vertical="center"/>
    </xf>
    <xf numFmtId="38" fontId="1" fillId="4" borderId="49" xfId="1" applyFont="1" applyFill="1" applyBorder="1" applyAlignment="1">
      <alignment horizontal="center" vertical="top" wrapText="1"/>
    </xf>
    <xf numFmtId="38" fontId="1" fillId="4" borderId="23" xfId="1" applyFont="1" applyFill="1" applyBorder="1" applyAlignment="1">
      <alignment horizontal="center" vertical="top" wrapText="1"/>
    </xf>
    <xf numFmtId="38" fontId="1" fillId="4" borderId="28" xfId="1" applyFont="1" applyFill="1" applyBorder="1" applyAlignment="1">
      <alignment horizontal="center" vertical="top" wrapText="1"/>
    </xf>
    <xf numFmtId="38" fontId="1" fillId="4" borderId="23" xfId="1" applyFont="1" applyFill="1" applyBorder="1" applyAlignment="1">
      <alignment horizontal="left" vertical="top" wrapText="1"/>
    </xf>
    <xf numFmtId="38" fontId="1" fillId="4" borderId="28" xfId="1" applyFont="1" applyFill="1" applyBorder="1" applyAlignment="1">
      <alignment horizontal="left" vertical="top" wrapText="1"/>
    </xf>
    <xf numFmtId="38" fontId="1" fillId="4" borderId="100" xfId="1" applyFont="1" applyFill="1" applyBorder="1" applyAlignment="1">
      <alignment horizontal="center" vertical="top" wrapText="1"/>
    </xf>
    <xf numFmtId="38" fontId="1" fillId="4" borderId="103" xfId="1" applyFont="1" applyFill="1" applyBorder="1" applyAlignment="1">
      <alignment horizontal="center" vertical="top" wrapText="1"/>
    </xf>
    <xf numFmtId="38" fontId="0" fillId="4" borderId="62" xfId="1" applyFont="1" applyFill="1" applyBorder="1" applyAlignment="1">
      <alignment horizontal="center" vertical="top" wrapText="1"/>
    </xf>
    <xf numFmtId="38" fontId="1" fillId="4" borderId="21" xfId="1" applyFont="1" applyFill="1" applyBorder="1" applyAlignment="1">
      <alignment horizontal="center" vertical="top" wrapText="1"/>
    </xf>
    <xf numFmtId="38" fontId="1" fillId="4" borderId="100" xfId="1" applyFont="1" applyFill="1" applyBorder="1" applyAlignment="1">
      <alignment horizontal="left" vertical="top" wrapText="1"/>
    </xf>
    <xf numFmtId="38" fontId="1" fillId="4" borderId="103" xfId="1" applyFont="1" applyFill="1" applyBorder="1" applyAlignment="1">
      <alignment horizontal="left" vertical="top" wrapText="1"/>
    </xf>
    <xf numFmtId="38" fontId="1" fillId="4" borderId="16" xfId="1" applyFont="1" applyFill="1" applyBorder="1" applyAlignment="1">
      <alignment horizontal="left" vertical="top" wrapText="1"/>
    </xf>
    <xf numFmtId="38" fontId="1" fillId="4" borderId="24" xfId="1" applyFont="1" applyFill="1" applyBorder="1" applyAlignment="1">
      <alignment horizontal="left" vertical="top"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8</xdr:row>
      <xdr:rowOff>37111</xdr:rowOff>
    </xdr:to>
    <xdr:sp macro="" textlink="">
      <xdr:nvSpPr>
        <xdr:cNvPr id="3" name="テキスト ボックス 2"/>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53</xdr:row>
      <xdr:rowOff>609600</xdr:rowOff>
    </xdr:from>
    <xdr:to>
      <xdr:col>4</xdr:col>
      <xdr:colOff>251460</xdr:colOff>
      <xdr:row>53</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53</xdr:row>
      <xdr:rowOff>704850</xdr:rowOff>
    </xdr:from>
    <xdr:to>
      <xdr:col>5</xdr:col>
      <xdr:colOff>3013825</xdr:colOff>
      <xdr:row>53</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53</xdr:row>
      <xdr:rowOff>423317</xdr:rowOff>
    </xdr:from>
    <xdr:to>
      <xdr:col>5</xdr:col>
      <xdr:colOff>495760</xdr:colOff>
      <xdr:row>53</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53</xdr:row>
      <xdr:rowOff>76200</xdr:rowOff>
    </xdr:from>
    <xdr:to>
      <xdr:col>5</xdr:col>
      <xdr:colOff>3013826</xdr:colOff>
      <xdr:row>53</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53</xdr:row>
      <xdr:rowOff>647700</xdr:rowOff>
    </xdr:from>
    <xdr:to>
      <xdr:col>5</xdr:col>
      <xdr:colOff>3063240</xdr:colOff>
      <xdr:row>53</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1157330</xdr:colOff>
      <xdr:row>24</xdr:row>
      <xdr:rowOff>201930</xdr:rowOff>
    </xdr:from>
    <xdr:to>
      <xdr:col>5</xdr:col>
      <xdr:colOff>2446615</xdr:colOff>
      <xdr:row>24</xdr:row>
      <xdr:rowOff>453930</xdr:rowOff>
    </xdr:to>
    <xdr:sp macro="" textlink="">
      <xdr:nvSpPr>
        <xdr:cNvPr id="96" name="正方形/長方形 95"/>
        <xdr:cNvSpPr/>
      </xdr:nvSpPr>
      <xdr:spPr>
        <a:xfrm>
          <a:off x="5432150" y="902589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97" name="正方形/長方形 96"/>
        <xdr:cNvSpPr/>
      </xdr:nvSpPr>
      <xdr:spPr>
        <a:xfrm>
          <a:off x="5437404" y="93616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482054</xdr:rowOff>
    </xdr:from>
    <xdr:to>
      <xdr:col>5</xdr:col>
      <xdr:colOff>2564418</xdr:colOff>
      <xdr:row>24</xdr:row>
      <xdr:rowOff>495846</xdr:rowOff>
    </xdr:to>
    <xdr:cxnSp macro="">
      <xdr:nvCxnSpPr>
        <xdr:cNvPr id="98" name="直線コネクタ 97"/>
        <xdr:cNvCxnSpPr/>
      </xdr:nvCxnSpPr>
      <xdr:spPr>
        <a:xfrm flipV="1">
          <a:off x="5303520" y="9306014"/>
          <a:ext cx="1535718" cy="1379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99" name="正方形/長方形 98"/>
        <xdr:cNvSpPr/>
      </xdr:nvSpPr>
      <xdr:spPr>
        <a:xfrm>
          <a:off x="4285646" y="91767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100" name="正方形/長方形 99"/>
        <xdr:cNvSpPr/>
      </xdr:nvSpPr>
      <xdr:spPr>
        <a:xfrm>
          <a:off x="5417545" y="122320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101" name="正方形/長方形 100"/>
        <xdr:cNvSpPr/>
      </xdr:nvSpPr>
      <xdr:spPr>
        <a:xfrm>
          <a:off x="5434331" y="126003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102" name="直線コネクタ 101"/>
        <xdr:cNvCxnSpPr/>
      </xdr:nvCxnSpPr>
      <xdr:spPr>
        <a:xfrm flipV="1">
          <a:off x="5342524" y="125431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103" name="正方形/長方形 102"/>
        <xdr:cNvSpPr/>
      </xdr:nvSpPr>
      <xdr:spPr>
        <a:xfrm>
          <a:off x="4285198" y="124098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1159510</xdr:colOff>
      <xdr:row>37</xdr:row>
      <xdr:rowOff>301625</xdr:rowOff>
    </xdr:from>
    <xdr:to>
      <xdr:col>5</xdr:col>
      <xdr:colOff>2458902</xdr:colOff>
      <xdr:row>37</xdr:row>
      <xdr:rowOff>561500</xdr:rowOff>
    </xdr:to>
    <xdr:sp macro="" textlink="">
      <xdr:nvSpPr>
        <xdr:cNvPr id="104" name="正方形/長方形 103"/>
        <xdr:cNvSpPr/>
      </xdr:nvSpPr>
      <xdr:spPr>
        <a:xfrm>
          <a:off x="5434330" y="2018982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1160869</xdr:colOff>
      <xdr:row>37</xdr:row>
      <xdr:rowOff>651329</xdr:rowOff>
    </xdr:from>
    <xdr:to>
      <xdr:col>5</xdr:col>
      <xdr:colOff>2466770</xdr:colOff>
      <xdr:row>37</xdr:row>
      <xdr:rowOff>909629</xdr:rowOff>
    </xdr:to>
    <xdr:sp macro="" textlink="">
      <xdr:nvSpPr>
        <xdr:cNvPr id="105" name="正方形/長方形 104"/>
        <xdr:cNvSpPr/>
      </xdr:nvSpPr>
      <xdr:spPr>
        <a:xfrm>
          <a:off x="5435689" y="20539529"/>
          <a:ext cx="1305901" cy="258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1040130</xdr:colOff>
      <xdr:row>37</xdr:row>
      <xdr:rowOff>598170</xdr:rowOff>
    </xdr:from>
    <xdr:to>
      <xdr:col>5</xdr:col>
      <xdr:colOff>2570686</xdr:colOff>
      <xdr:row>37</xdr:row>
      <xdr:rowOff>600552</xdr:rowOff>
    </xdr:to>
    <xdr:cxnSp macro="">
      <xdr:nvCxnSpPr>
        <xdr:cNvPr id="106" name="直線コネクタ 105"/>
        <xdr:cNvCxnSpPr/>
      </xdr:nvCxnSpPr>
      <xdr:spPr>
        <a:xfrm>
          <a:off x="5314950" y="20486370"/>
          <a:ext cx="1530556" cy="238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17271</xdr:colOff>
      <xdr:row>37</xdr:row>
      <xdr:rowOff>484934</xdr:rowOff>
    </xdr:from>
    <xdr:to>
      <xdr:col>5</xdr:col>
      <xdr:colOff>987176</xdr:colOff>
      <xdr:row>37</xdr:row>
      <xdr:rowOff>743234</xdr:rowOff>
    </xdr:to>
    <xdr:sp macro="" textlink="">
      <xdr:nvSpPr>
        <xdr:cNvPr id="107" name="正方形/長方形 106"/>
        <xdr:cNvSpPr/>
      </xdr:nvSpPr>
      <xdr:spPr>
        <a:xfrm>
          <a:off x="4292091" y="20373134"/>
          <a:ext cx="969905" cy="2583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1178560</xdr:colOff>
      <xdr:row>38</xdr:row>
      <xdr:rowOff>278130</xdr:rowOff>
    </xdr:from>
    <xdr:to>
      <xdr:col>5</xdr:col>
      <xdr:colOff>2477952</xdr:colOff>
      <xdr:row>38</xdr:row>
      <xdr:rowOff>530130</xdr:rowOff>
    </xdr:to>
    <xdr:sp macro="" textlink="">
      <xdr:nvSpPr>
        <xdr:cNvPr id="108" name="正方形/長方形 107"/>
        <xdr:cNvSpPr/>
      </xdr:nvSpPr>
      <xdr:spPr>
        <a:xfrm>
          <a:off x="5453380" y="21362670"/>
          <a:ext cx="129939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1162683</xdr:colOff>
      <xdr:row>38</xdr:row>
      <xdr:rowOff>609600</xdr:rowOff>
    </xdr:from>
    <xdr:to>
      <xdr:col>5</xdr:col>
      <xdr:colOff>2467017</xdr:colOff>
      <xdr:row>38</xdr:row>
      <xdr:rowOff>853964</xdr:rowOff>
    </xdr:to>
    <xdr:sp macro="" textlink="">
      <xdr:nvSpPr>
        <xdr:cNvPr id="109" name="正方形/長方形 108"/>
        <xdr:cNvSpPr/>
      </xdr:nvSpPr>
      <xdr:spPr>
        <a:xfrm>
          <a:off x="5437503" y="21694140"/>
          <a:ext cx="1304334" cy="24436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1038225</xdr:colOff>
      <xdr:row>38</xdr:row>
      <xdr:rowOff>571500</xdr:rowOff>
    </xdr:from>
    <xdr:to>
      <xdr:col>5</xdr:col>
      <xdr:colOff>2440567</xdr:colOff>
      <xdr:row>38</xdr:row>
      <xdr:rowOff>571500</xdr:rowOff>
    </xdr:to>
    <xdr:cxnSp macro="">
      <xdr:nvCxnSpPr>
        <xdr:cNvPr id="110" name="直線コネクタ 109"/>
        <xdr:cNvCxnSpPr/>
      </xdr:nvCxnSpPr>
      <xdr:spPr>
        <a:xfrm>
          <a:off x="5313045" y="21656040"/>
          <a:ext cx="1402342"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7592</xdr:colOff>
      <xdr:row>38</xdr:row>
      <xdr:rowOff>464911</xdr:rowOff>
    </xdr:from>
    <xdr:to>
      <xdr:col>5</xdr:col>
      <xdr:colOff>982496</xdr:colOff>
      <xdr:row>38</xdr:row>
      <xdr:rowOff>709275</xdr:rowOff>
    </xdr:to>
    <xdr:sp macro="" textlink="">
      <xdr:nvSpPr>
        <xdr:cNvPr id="111" name="正方形/長方形 110"/>
        <xdr:cNvSpPr/>
      </xdr:nvSpPr>
      <xdr:spPr>
        <a:xfrm>
          <a:off x="4282412" y="21549451"/>
          <a:ext cx="974904" cy="24436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1118505</xdr:colOff>
      <xdr:row>95</xdr:row>
      <xdr:rowOff>171610</xdr:rowOff>
    </xdr:from>
    <xdr:to>
      <xdr:col>5</xdr:col>
      <xdr:colOff>2407790</xdr:colOff>
      <xdr:row>95</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95</xdr:row>
      <xdr:rowOff>597807</xdr:rowOff>
    </xdr:from>
    <xdr:to>
      <xdr:col>5</xdr:col>
      <xdr:colOff>2407788</xdr:colOff>
      <xdr:row>95</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95</xdr:row>
      <xdr:rowOff>519950</xdr:rowOff>
    </xdr:from>
    <xdr:to>
      <xdr:col>5</xdr:col>
      <xdr:colOff>2560785</xdr:colOff>
      <xdr:row>95</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95</xdr:row>
      <xdr:rowOff>396293</xdr:rowOff>
    </xdr:from>
    <xdr:to>
      <xdr:col>5</xdr:col>
      <xdr:colOff>895573</xdr:colOff>
      <xdr:row>95</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1022883</xdr:colOff>
      <xdr:row>30</xdr:row>
      <xdr:rowOff>595709</xdr:rowOff>
    </xdr:from>
    <xdr:to>
      <xdr:col>5</xdr:col>
      <xdr:colOff>2312686</xdr:colOff>
      <xdr:row>31</xdr:row>
      <xdr:rowOff>176423</xdr:rowOff>
    </xdr:to>
    <xdr:sp macro="" textlink="">
      <xdr:nvSpPr>
        <xdr:cNvPr id="116" name="正方形/長方形 115"/>
        <xdr:cNvSpPr/>
      </xdr:nvSpPr>
      <xdr:spPr>
        <a:xfrm>
          <a:off x="5297703" y="15142289"/>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328738</xdr:rowOff>
    </xdr:from>
    <xdr:to>
      <xdr:col>5</xdr:col>
      <xdr:colOff>2312433</xdr:colOff>
      <xdr:row>31</xdr:row>
      <xdr:rowOff>580738</xdr:rowOff>
    </xdr:to>
    <xdr:sp macro="" textlink="">
      <xdr:nvSpPr>
        <xdr:cNvPr id="117" name="正方形/長方形 116"/>
        <xdr:cNvSpPr/>
      </xdr:nvSpPr>
      <xdr:spPr>
        <a:xfrm>
          <a:off x="5297968" y="1554587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550895</xdr:rowOff>
    </xdr:from>
    <xdr:to>
      <xdr:col>5</xdr:col>
      <xdr:colOff>990053</xdr:colOff>
      <xdr:row>32</xdr:row>
      <xdr:rowOff>0</xdr:rowOff>
    </xdr:to>
    <xdr:sp macro="" textlink="">
      <xdr:nvSpPr>
        <xdr:cNvPr id="118" name="正方形/長方形 117"/>
        <xdr:cNvSpPr/>
      </xdr:nvSpPr>
      <xdr:spPr>
        <a:xfrm>
          <a:off x="4294968" y="15097475"/>
          <a:ext cx="969905" cy="76736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31</xdr:row>
      <xdr:rowOff>253445</xdr:rowOff>
    </xdr:from>
    <xdr:to>
      <xdr:col>5</xdr:col>
      <xdr:colOff>2394077</xdr:colOff>
      <xdr:row>31</xdr:row>
      <xdr:rowOff>258208</xdr:rowOff>
    </xdr:to>
    <xdr:cxnSp macro="">
      <xdr:nvCxnSpPr>
        <xdr:cNvPr id="119" name="直線コネクタ 118"/>
        <xdr:cNvCxnSpPr/>
      </xdr:nvCxnSpPr>
      <xdr:spPr>
        <a:xfrm flipV="1">
          <a:off x="5208631" y="1547058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1484894</xdr:colOff>
      <xdr:row>1</xdr:row>
      <xdr:rowOff>86592</xdr:rowOff>
    </xdr:to>
    <xdr:sp macro="" textlink="">
      <xdr:nvSpPr>
        <xdr:cNvPr id="3" name="テキスト ボックス 2"/>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115" zoomScaleNormal="100" zoomScaleSheetLayoutView="115" workbookViewId="0">
      <selection activeCell="A18" sqref="A18:A19"/>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1"/>
  <sheetViews>
    <sheetView tabSelected="1" view="pageBreakPreview" zoomScale="70" zoomScaleNormal="70" zoomScaleSheetLayoutView="70" zoomScalePageLayoutView="71" workbookViewId="0">
      <selection activeCell="H100" sqref="H100:H102"/>
    </sheetView>
  </sheetViews>
  <sheetFormatPr defaultColWidth="9" defaultRowHeight="5.7" customHeight="1" x14ac:dyDescent="0.2"/>
  <cols>
    <col min="1" max="1" width="1.77734375" style="1" customWidth="1"/>
    <col min="2" max="2" width="3" style="151"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376"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448"/>
      <c r="C4" s="448"/>
    </row>
    <row r="5" spans="2:14" ht="41.25" customHeight="1" x14ac:dyDescent="0.2">
      <c r="B5" s="8" t="s">
        <v>45</v>
      </c>
      <c r="C5" s="9"/>
      <c r="F5" s="367" t="s">
        <v>247</v>
      </c>
      <c r="G5" s="449"/>
      <c r="H5" s="449"/>
      <c r="I5" s="449"/>
      <c r="J5" s="449"/>
      <c r="K5" s="379"/>
    </row>
    <row r="6" spans="2:14" ht="28.5" customHeight="1" x14ac:dyDescent="0.2">
      <c r="B6" s="8"/>
      <c r="C6" s="9"/>
      <c r="F6" s="370" t="s">
        <v>163</v>
      </c>
      <c r="G6" s="450"/>
      <c r="H6" s="450"/>
      <c r="I6" s="450"/>
      <c r="J6" s="450"/>
      <c r="K6" s="379"/>
    </row>
    <row r="7" spans="2:14" ht="28.5" customHeight="1" x14ac:dyDescent="0.2">
      <c r="B7" s="8"/>
      <c r="C7" s="9"/>
      <c r="F7" s="370" t="s">
        <v>164</v>
      </c>
      <c r="G7" s="451"/>
      <c r="H7" s="451"/>
      <c r="I7" s="451"/>
      <c r="J7" s="451"/>
      <c r="K7" s="379"/>
    </row>
    <row r="8" spans="2:14" ht="42.75" customHeight="1" x14ac:dyDescent="0.2">
      <c r="B8" s="452" t="s">
        <v>149</v>
      </c>
      <c r="C8" s="452"/>
      <c r="D8" s="452"/>
      <c r="E8" s="452"/>
      <c r="F8" s="452"/>
      <c r="G8" s="452"/>
      <c r="H8" s="452"/>
      <c r="I8" s="452"/>
      <c r="J8" s="452"/>
      <c r="K8" s="174"/>
      <c r="L8" s="175"/>
      <c r="M8" s="176"/>
      <c r="N8" s="164"/>
    </row>
    <row r="9" spans="2:14" ht="22.5" customHeight="1" x14ac:dyDescent="0.2">
      <c r="B9" s="165" t="s">
        <v>0</v>
      </c>
    </row>
    <row r="10" spans="2:14" ht="20.25" customHeight="1" x14ac:dyDescent="0.2">
      <c r="B10" s="166" t="s">
        <v>85</v>
      </c>
      <c r="C10" s="167"/>
      <c r="D10" s="12"/>
      <c r="E10" s="3"/>
      <c r="F10" s="4"/>
      <c r="H10" s="6"/>
      <c r="I10" s="7"/>
      <c r="J10" s="1"/>
      <c r="K10" s="13"/>
    </row>
    <row r="11" spans="2:14" ht="20.25" customHeight="1" thickBot="1" x14ac:dyDescent="0.25">
      <c r="B11" s="166" t="s">
        <v>105</v>
      </c>
      <c r="C11" s="167"/>
      <c r="D11" s="12"/>
      <c r="E11" s="3"/>
      <c r="F11" s="4"/>
      <c r="H11" s="6"/>
      <c r="I11" s="7"/>
      <c r="J11" s="1"/>
      <c r="K11" s="13"/>
    </row>
    <row r="12" spans="2:14" s="17" customFormat="1" ht="37.5" customHeight="1" thickBot="1" x14ac:dyDescent="0.25">
      <c r="B12" s="453" t="s">
        <v>17</v>
      </c>
      <c r="C12" s="454"/>
      <c r="D12" s="395" t="s">
        <v>2</v>
      </c>
      <c r="E12" s="455" t="s">
        <v>6</v>
      </c>
      <c r="F12" s="455"/>
      <c r="G12" s="14" t="s">
        <v>135</v>
      </c>
      <c r="H12" s="456" t="s">
        <v>7</v>
      </c>
      <c r="I12" s="456"/>
      <c r="J12" s="15" t="s">
        <v>3</v>
      </c>
      <c r="K12" s="16"/>
      <c r="L12" s="376"/>
    </row>
    <row r="13" spans="2:14" s="17" customFormat="1" ht="24.75" customHeight="1" x14ac:dyDescent="0.2">
      <c r="B13" s="18" t="s">
        <v>50</v>
      </c>
      <c r="C13" s="19"/>
      <c r="D13" s="20"/>
      <c r="E13" s="21"/>
      <c r="F13" s="20"/>
      <c r="G13" s="22"/>
      <c r="H13" s="23"/>
      <c r="I13" s="24"/>
      <c r="J13" s="25"/>
      <c r="K13" s="26"/>
      <c r="L13" s="376"/>
    </row>
    <row r="14" spans="2:14" s="13" customFormat="1" ht="69.900000000000006" customHeight="1" x14ac:dyDescent="0.2">
      <c r="B14" s="435" t="s">
        <v>51</v>
      </c>
      <c r="C14" s="438" t="s">
        <v>63</v>
      </c>
      <c r="D14" s="441" t="s">
        <v>28</v>
      </c>
      <c r="E14" s="444" t="s">
        <v>18</v>
      </c>
      <c r="F14" s="445"/>
      <c r="G14" s="27">
        <v>2</v>
      </c>
      <c r="H14" s="183"/>
      <c r="I14" s="28" t="s">
        <v>8</v>
      </c>
      <c r="J14" s="29" t="s">
        <v>35</v>
      </c>
      <c r="K14" s="30"/>
      <c r="L14" s="376"/>
    </row>
    <row r="15" spans="2:14" s="13" customFormat="1" ht="69.900000000000006" customHeight="1" x14ac:dyDescent="0.2">
      <c r="B15" s="436"/>
      <c r="C15" s="439"/>
      <c r="D15" s="442"/>
      <c r="E15" s="446" t="s">
        <v>19</v>
      </c>
      <c r="F15" s="447"/>
      <c r="G15" s="31">
        <v>2</v>
      </c>
      <c r="H15" s="184"/>
      <c r="I15" s="32" t="s">
        <v>8</v>
      </c>
      <c r="J15" s="33" t="s">
        <v>35</v>
      </c>
      <c r="K15" s="30"/>
      <c r="L15" s="376"/>
    </row>
    <row r="16" spans="2:14" s="13" customFormat="1" ht="69.900000000000006" customHeight="1" x14ac:dyDescent="0.2">
      <c r="B16" s="437"/>
      <c r="C16" s="440"/>
      <c r="D16" s="443"/>
      <c r="E16" s="443" t="s">
        <v>20</v>
      </c>
      <c r="F16" s="440"/>
      <c r="G16" s="34">
        <v>2</v>
      </c>
      <c r="H16" s="392"/>
      <c r="I16" s="35" t="s">
        <v>8</v>
      </c>
      <c r="J16" s="390" t="s">
        <v>35</v>
      </c>
      <c r="K16" s="30"/>
      <c r="L16" s="376"/>
      <c r="M16" s="36"/>
    </row>
    <row r="17" spans="2:13" s="13" customFormat="1" ht="21" customHeight="1" thickBot="1" x14ac:dyDescent="0.25">
      <c r="B17" s="457" t="s">
        <v>39</v>
      </c>
      <c r="C17" s="458"/>
      <c r="D17" s="458"/>
      <c r="E17" s="458"/>
      <c r="F17" s="458"/>
      <c r="G17" s="458"/>
      <c r="H17" s="458"/>
      <c r="I17" s="458"/>
      <c r="J17" s="459"/>
      <c r="K17" s="37"/>
      <c r="L17" s="376"/>
    </row>
    <row r="18" spans="2:13" s="13" customFormat="1" ht="9" customHeight="1" thickBot="1" x14ac:dyDescent="0.25"/>
    <row r="19" spans="2:13" ht="24.75" customHeight="1" x14ac:dyDescent="0.2">
      <c r="B19" s="18" t="s">
        <v>111</v>
      </c>
      <c r="C19" s="19"/>
      <c r="D19" s="19"/>
      <c r="E19" s="21"/>
      <c r="F19" s="20"/>
      <c r="G19" s="22"/>
      <c r="H19" s="23"/>
      <c r="I19" s="24"/>
      <c r="J19" s="25"/>
      <c r="K19" s="26"/>
    </row>
    <row r="20" spans="2:13" ht="60" customHeight="1" x14ac:dyDescent="0.2">
      <c r="B20" s="460" t="s">
        <v>51</v>
      </c>
      <c r="C20" s="463" t="s">
        <v>80</v>
      </c>
      <c r="D20" s="38" t="s">
        <v>86</v>
      </c>
      <c r="E20" s="466"/>
      <c r="F20" s="467"/>
      <c r="G20" s="31">
        <v>2</v>
      </c>
      <c r="H20" s="184"/>
      <c r="I20" s="32" t="s">
        <v>8</v>
      </c>
      <c r="J20" s="33" t="s">
        <v>35</v>
      </c>
      <c r="K20" s="30"/>
    </row>
    <row r="21" spans="2:13" ht="37.5" customHeight="1" x14ac:dyDescent="0.2">
      <c r="B21" s="461"/>
      <c r="C21" s="464"/>
      <c r="D21" s="468" t="s">
        <v>81</v>
      </c>
      <c r="E21" s="365" t="s">
        <v>51</v>
      </c>
      <c r="F21" s="39" t="s">
        <v>37</v>
      </c>
      <c r="G21" s="470">
        <v>2</v>
      </c>
      <c r="H21" s="472"/>
      <c r="I21" s="475" t="s">
        <v>8</v>
      </c>
      <c r="J21" s="478" t="s">
        <v>127</v>
      </c>
      <c r="K21" s="30"/>
      <c r="L21" s="481"/>
      <c r="M21" s="10"/>
    </row>
    <row r="22" spans="2:13" ht="44.25" customHeight="1" x14ac:dyDescent="0.2">
      <c r="B22" s="461"/>
      <c r="C22" s="464"/>
      <c r="D22" s="469"/>
      <c r="E22" s="365" t="s">
        <v>52</v>
      </c>
      <c r="F22" s="39" t="s">
        <v>53</v>
      </c>
      <c r="G22" s="471"/>
      <c r="H22" s="473"/>
      <c r="I22" s="476"/>
      <c r="J22" s="479"/>
      <c r="K22" s="30"/>
      <c r="L22" s="482"/>
    </row>
    <row r="23" spans="2:13" ht="37.5" customHeight="1" x14ac:dyDescent="0.2">
      <c r="B23" s="461"/>
      <c r="C23" s="464"/>
      <c r="D23" s="469"/>
      <c r="E23" s="365" t="s">
        <v>54</v>
      </c>
      <c r="F23" s="39" t="s">
        <v>36</v>
      </c>
      <c r="G23" s="471"/>
      <c r="H23" s="473"/>
      <c r="I23" s="476"/>
      <c r="J23" s="479"/>
      <c r="K23" s="30"/>
      <c r="L23" s="482"/>
    </row>
    <row r="24" spans="2:13" ht="44.25" customHeight="1" x14ac:dyDescent="0.2">
      <c r="B24" s="461"/>
      <c r="C24" s="464"/>
      <c r="D24" s="469"/>
      <c r="E24" s="365" t="s">
        <v>55</v>
      </c>
      <c r="F24" s="385" t="s">
        <v>56</v>
      </c>
      <c r="G24" s="471"/>
      <c r="H24" s="473"/>
      <c r="I24" s="476"/>
      <c r="J24" s="479"/>
      <c r="K24" s="30"/>
      <c r="L24" s="482"/>
    </row>
    <row r="25" spans="2:13" ht="71.25" customHeight="1" x14ac:dyDescent="0.2">
      <c r="B25" s="462"/>
      <c r="C25" s="465"/>
      <c r="D25" s="40" t="s">
        <v>126</v>
      </c>
      <c r="E25" s="366" t="s">
        <v>46</v>
      </c>
      <c r="F25" s="168"/>
      <c r="G25" s="41">
        <v>1</v>
      </c>
      <c r="H25" s="474"/>
      <c r="I25" s="477"/>
      <c r="J25" s="480"/>
      <c r="K25" s="42"/>
      <c r="L25" s="482"/>
    </row>
    <row r="26" spans="2:13" ht="75" customHeight="1" x14ac:dyDescent="0.2">
      <c r="B26" s="483" t="s">
        <v>52</v>
      </c>
      <c r="C26" s="486" t="s">
        <v>57</v>
      </c>
      <c r="D26" s="38" t="s">
        <v>88</v>
      </c>
      <c r="E26" s="489"/>
      <c r="F26" s="490"/>
      <c r="G26" s="43">
        <v>2</v>
      </c>
      <c r="H26" s="185"/>
      <c r="I26" s="44" t="s">
        <v>8</v>
      </c>
      <c r="J26" s="45" t="s">
        <v>35</v>
      </c>
      <c r="K26" s="30"/>
    </row>
    <row r="27" spans="2:13" ht="113.1" customHeight="1" x14ac:dyDescent="0.2">
      <c r="B27" s="484"/>
      <c r="C27" s="487"/>
      <c r="D27" s="46" t="s">
        <v>58</v>
      </c>
      <c r="E27" s="491" t="s">
        <v>137</v>
      </c>
      <c r="F27" s="486"/>
      <c r="G27" s="47">
        <v>2</v>
      </c>
      <c r="H27" s="492"/>
      <c r="I27" s="494" t="s">
        <v>8</v>
      </c>
      <c r="J27" s="478" t="s">
        <v>127</v>
      </c>
      <c r="K27" s="30"/>
      <c r="L27" s="481"/>
      <c r="M27" s="10"/>
    </row>
    <row r="28" spans="2:13" ht="72.75" customHeight="1" x14ac:dyDescent="0.2">
      <c r="B28" s="485"/>
      <c r="C28" s="488"/>
      <c r="D28" s="40" t="s">
        <v>126</v>
      </c>
      <c r="E28" s="366" t="s">
        <v>46</v>
      </c>
      <c r="F28" s="168"/>
      <c r="G28" s="48">
        <v>1</v>
      </c>
      <c r="H28" s="493"/>
      <c r="I28" s="495"/>
      <c r="J28" s="480"/>
      <c r="K28" s="42"/>
      <c r="L28" s="482"/>
    </row>
    <row r="29" spans="2:13" ht="60" customHeight="1" x14ac:dyDescent="0.2">
      <c r="B29" s="483" t="s">
        <v>54</v>
      </c>
      <c r="C29" s="486" t="s">
        <v>27</v>
      </c>
      <c r="D29" s="38" t="s">
        <v>89</v>
      </c>
      <c r="E29" s="509" t="s">
        <v>122</v>
      </c>
      <c r="F29" s="510"/>
      <c r="G29" s="49">
        <v>2</v>
      </c>
      <c r="H29" s="185"/>
      <c r="I29" s="50" t="s">
        <v>8</v>
      </c>
      <c r="J29" s="51" t="s">
        <v>35</v>
      </c>
      <c r="K29" s="42"/>
      <c r="L29" s="377"/>
    </row>
    <row r="30" spans="2:13" ht="53.25" customHeight="1" x14ac:dyDescent="0.2">
      <c r="B30" s="507"/>
      <c r="C30" s="508"/>
      <c r="D30" s="158" t="s">
        <v>248</v>
      </c>
      <c r="E30" s="442" t="s">
        <v>36</v>
      </c>
      <c r="F30" s="439"/>
      <c r="G30" s="52">
        <v>3</v>
      </c>
      <c r="H30" s="511"/>
      <c r="I30" s="514" t="s">
        <v>8</v>
      </c>
      <c r="J30" s="496" t="s">
        <v>121</v>
      </c>
      <c r="K30" s="42"/>
    </row>
    <row r="31" spans="2:13" ht="53.25" customHeight="1" x14ac:dyDescent="0.2">
      <c r="B31" s="507"/>
      <c r="C31" s="508"/>
      <c r="D31" s="159" t="s">
        <v>125</v>
      </c>
      <c r="E31" s="499" t="s">
        <v>47</v>
      </c>
      <c r="F31" s="379"/>
      <c r="G31" s="54">
        <v>2</v>
      </c>
      <c r="H31" s="512"/>
      <c r="I31" s="515"/>
      <c r="J31" s="497"/>
      <c r="K31" s="42"/>
    </row>
    <row r="32" spans="2:13" ht="51" customHeight="1" x14ac:dyDescent="0.2">
      <c r="B32" s="507"/>
      <c r="C32" s="508"/>
      <c r="D32" s="53" t="s">
        <v>249</v>
      </c>
      <c r="E32" s="499"/>
      <c r="F32" s="160"/>
      <c r="G32" s="54">
        <v>2</v>
      </c>
      <c r="H32" s="513"/>
      <c r="I32" s="516"/>
      <c r="J32" s="498"/>
      <c r="K32" s="42"/>
    </row>
    <row r="33" spans="2:17" ht="51" customHeight="1" x14ac:dyDescent="0.2">
      <c r="B33" s="507"/>
      <c r="C33" s="508"/>
      <c r="D33" s="161" t="s">
        <v>146</v>
      </c>
      <c r="E33" s="500"/>
      <c r="F33" s="160"/>
      <c r="G33" s="54">
        <v>1</v>
      </c>
      <c r="H33" s="513"/>
      <c r="I33" s="516"/>
      <c r="J33" s="498"/>
      <c r="K33" s="42"/>
    </row>
    <row r="34" spans="2:17" ht="81.75" customHeight="1" x14ac:dyDescent="0.2">
      <c r="B34" s="110" t="s">
        <v>55</v>
      </c>
      <c r="C34" s="55" t="s">
        <v>30</v>
      </c>
      <c r="D34" s="38" t="s">
        <v>74</v>
      </c>
      <c r="E34" s="466" t="s">
        <v>42</v>
      </c>
      <c r="F34" s="467"/>
      <c r="G34" s="56">
        <v>1</v>
      </c>
      <c r="H34" s="186"/>
      <c r="I34" s="57" t="s">
        <v>8</v>
      </c>
      <c r="J34" s="45" t="s">
        <v>123</v>
      </c>
      <c r="K34" s="42"/>
      <c r="M34" s="58"/>
      <c r="N34" s="59"/>
      <c r="O34" s="59"/>
      <c r="P34" s="59"/>
      <c r="Q34" s="59"/>
    </row>
    <row r="35" spans="2:17" ht="75" customHeight="1" x14ac:dyDescent="0.2">
      <c r="B35" s="383" t="s">
        <v>59</v>
      </c>
      <c r="C35" s="60" t="s">
        <v>60</v>
      </c>
      <c r="D35" s="61" t="s">
        <v>70</v>
      </c>
      <c r="E35" s="443" t="s">
        <v>61</v>
      </c>
      <c r="F35" s="465"/>
      <c r="G35" s="56">
        <v>2</v>
      </c>
      <c r="H35" s="185"/>
      <c r="I35" s="50" t="s">
        <v>8</v>
      </c>
      <c r="J35" s="51" t="s">
        <v>79</v>
      </c>
      <c r="K35" s="42"/>
      <c r="M35" s="58"/>
      <c r="N35" s="59"/>
      <c r="O35" s="59"/>
      <c r="P35" s="59"/>
      <c r="Q35" s="59"/>
    </row>
    <row r="36" spans="2:17" ht="84.6" customHeight="1" thickBot="1" x14ac:dyDescent="0.25">
      <c r="B36" s="156" t="s">
        <v>119</v>
      </c>
      <c r="C36" s="62" t="s">
        <v>106</v>
      </c>
      <c r="D36" s="63" t="s">
        <v>107</v>
      </c>
      <c r="E36" s="501"/>
      <c r="F36" s="502"/>
      <c r="G36" s="64">
        <v>2</v>
      </c>
      <c r="H36" s="187"/>
      <c r="I36" s="65" t="s">
        <v>8</v>
      </c>
      <c r="J36" s="66" t="s">
        <v>79</v>
      </c>
      <c r="K36" s="42"/>
      <c r="M36" s="58"/>
      <c r="N36" s="59"/>
      <c r="O36" s="59"/>
      <c r="P36" s="59"/>
      <c r="Q36" s="59"/>
    </row>
    <row r="37" spans="2:17" ht="24.75" customHeight="1" x14ac:dyDescent="0.2">
      <c r="B37" s="18" t="s">
        <v>13</v>
      </c>
      <c r="C37" s="19"/>
      <c r="D37" s="20"/>
      <c r="E37" s="21"/>
      <c r="F37" s="67"/>
      <c r="G37" s="68"/>
      <c r="H37" s="69"/>
      <c r="I37" s="70"/>
      <c r="J37" s="71"/>
      <c r="K37" s="72"/>
    </row>
    <row r="38" spans="2:17" ht="94.5" customHeight="1" x14ac:dyDescent="0.2">
      <c r="B38" s="435" t="s">
        <v>51</v>
      </c>
      <c r="C38" s="463" t="s">
        <v>159</v>
      </c>
      <c r="D38" s="503" t="s">
        <v>158</v>
      </c>
      <c r="E38" s="73" t="s">
        <v>48</v>
      </c>
      <c r="F38" s="162" t="s">
        <v>64</v>
      </c>
      <c r="G38" s="505">
        <v>2</v>
      </c>
      <c r="H38" s="472"/>
      <c r="I38" s="475" t="s">
        <v>8</v>
      </c>
      <c r="J38" s="478" t="s">
        <v>35</v>
      </c>
      <c r="K38" s="30"/>
      <c r="L38" s="481"/>
    </row>
    <row r="39" spans="2:17" ht="95.25" customHeight="1" x14ac:dyDescent="0.2">
      <c r="B39" s="437"/>
      <c r="C39" s="465"/>
      <c r="D39" s="504"/>
      <c r="E39" s="73" t="s">
        <v>49</v>
      </c>
      <c r="F39" s="163"/>
      <c r="G39" s="506"/>
      <c r="H39" s="474"/>
      <c r="I39" s="477"/>
      <c r="J39" s="480"/>
      <c r="K39" s="30"/>
      <c r="L39" s="482"/>
    </row>
    <row r="40" spans="2:17" ht="60.75" customHeight="1" x14ac:dyDescent="0.2">
      <c r="B40" s="110" t="s">
        <v>52</v>
      </c>
      <c r="C40" s="55" t="s">
        <v>21</v>
      </c>
      <c r="D40" s="74" t="s">
        <v>161</v>
      </c>
      <c r="E40" s="467"/>
      <c r="F40" s="467"/>
      <c r="G40" s="49">
        <v>2</v>
      </c>
      <c r="H40" s="186"/>
      <c r="I40" s="75" t="s">
        <v>8</v>
      </c>
      <c r="J40" s="45" t="s">
        <v>35</v>
      </c>
      <c r="K40" s="30"/>
    </row>
    <row r="41" spans="2:17" ht="60" customHeight="1" thickBot="1" x14ac:dyDescent="0.25">
      <c r="B41" s="156" t="s">
        <v>54</v>
      </c>
      <c r="C41" s="76" t="s">
        <v>32</v>
      </c>
      <c r="D41" s="77" t="s">
        <v>33</v>
      </c>
      <c r="E41" s="523" t="s">
        <v>145</v>
      </c>
      <c r="F41" s="523"/>
      <c r="G41" s="78">
        <v>2</v>
      </c>
      <c r="H41" s="187"/>
      <c r="I41" s="79" t="s">
        <v>8</v>
      </c>
      <c r="J41" s="66" t="s">
        <v>79</v>
      </c>
      <c r="K41" s="42"/>
      <c r="M41" s="58"/>
      <c r="N41" s="59"/>
      <c r="O41" s="59"/>
      <c r="P41" s="59"/>
      <c r="Q41" s="59"/>
    </row>
    <row r="42" spans="2:17" ht="24.75" customHeight="1" thickBot="1" x14ac:dyDescent="0.25">
      <c r="B42" s="80"/>
      <c r="C42" s="81"/>
      <c r="D42" s="82"/>
      <c r="E42" s="524" t="s">
        <v>12</v>
      </c>
      <c r="F42" s="524"/>
      <c r="G42" s="180">
        <f>SUM(G14,G15,G16,G20,G21,G26,G27,G29,G30,G34,G35,G36,G38,,G40,G41)</f>
        <v>30</v>
      </c>
      <c r="H42" s="188">
        <f>SUM(H14:H16,H20:H36,H38:H41)</f>
        <v>0</v>
      </c>
      <c r="I42" s="83" t="s">
        <v>8</v>
      </c>
      <c r="J42" s="84"/>
      <c r="K42" s="30"/>
    </row>
    <row r="43" spans="2:17" ht="10.5" customHeight="1" x14ac:dyDescent="0.2">
      <c r="B43" s="85"/>
      <c r="C43" s="13"/>
      <c r="D43" s="13"/>
      <c r="E43" s="85"/>
      <c r="F43" s="86"/>
      <c r="G43" s="87"/>
      <c r="J43" s="72"/>
      <c r="K43" s="72"/>
    </row>
    <row r="44" spans="2:17" ht="22.5" customHeight="1" x14ac:dyDescent="0.2">
      <c r="B44" s="153" t="s">
        <v>1</v>
      </c>
      <c r="C44" s="1"/>
      <c r="J44" s="72"/>
      <c r="K44" s="72"/>
    </row>
    <row r="45" spans="2:17" ht="16.8" thickBot="1" x14ac:dyDescent="0.25">
      <c r="B45" s="169" t="s">
        <v>10</v>
      </c>
      <c r="C45" s="11"/>
      <c r="D45" s="12"/>
      <c r="E45" s="3"/>
      <c r="F45" s="4"/>
      <c r="G45" s="7"/>
      <c r="H45" s="6"/>
      <c r="I45" s="72"/>
      <c r="J45" s="1"/>
      <c r="K45" s="13"/>
    </row>
    <row r="46" spans="2:17" s="17" customFormat="1" ht="27" customHeight="1" thickBot="1" x14ac:dyDescent="0.25">
      <c r="B46" s="517" t="s">
        <v>17</v>
      </c>
      <c r="C46" s="518"/>
      <c r="D46" s="395" t="s">
        <v>2</v>
      </c>
      <c r="E46" s="519" t="s">
        <v>140</v>
      </c>
      <c r="F46" s="520"/>
      <c r="G46" s="90" t="s">
        <v>135</v>
      </c>
      <c r="H46" s="521" t="s">
        <v>7</v>
      </c>
      <c r="I46" s="522"/>
      <c r="J46" s="91" t="s">
        <v>3</v>
      </c>
      <c r="K46" s="92"/>
      <c r="L46" s="376"/>
    </row>
    <row r="47" spans="2:17" ht="21.75" customHeight="1" x14ac:dyDescent="0.2">
      <c r="B47" s="18" t="s">
        <v>250</v>
      </c>
      <c r="C47" s="19"/>
      <c r="D47" s="20"/>
      <c r="E47" s="21"/>
      <c r="F47" s="67"/>
      <c r="G47" s="68"/>
      <c r="H47" s="69"/>
      <c r="I47" s="70"/>
      <c r="J47" s="71"/>
      <c r="K47" s="72"/>
    </row>
    <row r="48" spans="2:17" ht="96.6" customHeight="1" x14ac:dyDescent="0.2">
      <c r="B48" s="525" t="s">
        <v>51</v>
      </c>
      <c r="C48" s="463" t="s">
        <v>251</v>
      </c>
      <c r="D48" s="527" t="s">
        <v>252</v>
      </c>
      <c r="E48" s="529" t="s">
        <v>253</v>
      </c>
      <c r="F48" s="530"/>
      <c r="G48" s="52">
        <v>3</v>
      </c>
      <c r="H48" s="472"/>
      <c r="I48" s="475" t="s">
        <v>8</v>
      </c>
      <c r="J48" s="533" t="s">
        <v>100</v>
      </c>
      <c r="K48" s="72"/>
    </row>
    <row r="49" spans="2:12" ht="36.6" customHeight="1" thickBot="1" x14ac:dyDescent="0.25">
      <c r="B49" s="526"/>
      <c r="C49" s="502"/>
      <c r="D49" s="528"/>
      <c r="E49" s="535" t="s">
        <v>254</v>
      </c>
      <c r="F49" s="536"/>
      <c r="G49" s="391">
        <v>2</v>
      </c>
      <c r="H49" s="531"/>
      <c r="I49" s="532"/>
      <c r="J49" s="534"/>
      <c r="K49" s="72"/>
    </row>
    <row r="50" spans="2:12" ht="21.75" customHeight="1" x14ac:dyDescent="0.2">
      <c r="B50" s="18" t="s">
        <v>255</v>
      </c>
      <c r="C50" s="19"/>
      <c r="D50" s="20"/>
      <c r="E50" s="21"/>
      <c r="F50" s="67"/>
      <c r="G50" s="68"/>
      <c r="H50" s="69"/>
      <c r="I50" s="70"/>
      <c r="J50" s="71"/>
      <c r="K50" s="72"/>
    </row>
    <row r="51" spans="2:12" ht="57" customHeight="1" x14ac:dyDescent="0.2">
      <c r="B51" s="435" t="s">
        <v>51</v>
      </c>
      <c r="C51" s="545" t="s">
        <v>102</v>
      </c>
      <c r="D51" s="93" t="s">
        <v>103</v>
      </c>
      <c r="E51" s="548"/>
      <c r="F51" s="549"/>
      <c r="G51" s="56">
        <v>2</v>
      </c>
      <c r="H51" s="186"/>
      <c r="I51" s="75" t="s">
        <v>8</v>
      </c>
      <c r="J51" s="45" t="s">
        <v>79</v>
      </c>
      <c r="K51" s="30"/>
    </row>
    <row r="52" spans="2:12" ht="78.599999999999994" customHeight="1" x14ac:dyDescent="0.2">
      <c r="B52" s="543"/>
      <c r="C52" s="546"/>
      <c r="D52" s="94" t="s">
        <v>104</v>
      </c>
      <c r="E52" s="548"/>
      <c r="F52" s="549"/>
      <c r="G52" s="56">
        <v>2</v>
      </c>
      <c r="H52" s="189"/>
      <c r="I52" s="75" t="s">
        <v>8</v>
      </c>
      <c r="J52" s="45" t="s">
        <v>79</v>
      </c>
      <c r="K52" s="30"/>
    </row>
    <row r="53" spans="2:12" ht="46.2" customHeight="1" x14ac:dyDescent="0.2">
      <c r="B53" s="544"/>
      <c r="C53" s="547"/>
      <c r="D53" s="408" t="s">
        <v>160</v>
      </c>
      <c r="E53" s="443" t="s">
        <v>101</v>
      </c>
      <c r="F53" s="440"/>
      <c r="G53" s="391">
        <v>2</v>
      </c>
      <c r="H53" s="392"/>
      <c r="I53" s="35" t="s">
        <v>8</v>
      </c>
      <c r="J53" s="390" t="s">
        <v>79</v>
      </c>
      <c r="K53" s="30"/>
    </row>
    <row r="54" spans="2:12" ht="95.25" customHeight="1" x14ac:dyDescent="0.2">
      <c r="B54" s="461" t="s">
        <v>52</v>
      </c>
      <c r="C54" s="576" t="s">
        <v>95</v>
      </c>
      <c r="D54" s="95" t="s">
        <v>5</v>
      </c>
      <c r="E54" s="170" t="s">
        <v>65</v>
      </c>
      <c r="F54" s="171"/>
      <c r="G54" s="394">
        <v>3</v>
      </c>
      <c r="H54" s="473"/>
      <c r="I54" s="476" t="s">
        <v>8</v>
      </c>
      <c r="J54" s="550" t="s">
        <v>100</v>
      </c>
      <c r="K54" s="30"/>
      <c r="L54" s="481"/>
    </row>
    <row r="55" spans="2:12" ht="59.25" customHeight="1" x14ac:dyDescent="0.2">
      <c r="B55" s="543"/>
      <c r="C55" s="577"/>
      <c r="D55" s="552" t="s">
        <v>4</v>
      </c>
      <c r="E55" s="96" t="s">
        <v>66</v>
      </c>
      <c r="F55" s="172" t="s">
        <v>150</v>
      </c>
      <c r="G55" s="554">
        <v>2</v>
      </c>
      <c r="H55" s="473"/>
      <c r="I55" s="476"/>
      <c r="J55" s="550"/>
      <c r="K55" s="30"/>
      <c r="L55" s="482"/>
    </row>
    <row r="56" spans="2:12" ht="63" customHeight="1" thickBot="1" x14ac:dyDescent="0.25">
      <c r="B56" s="575"/>
      <c r="C56" s="578"/>
      <c r="D56" s="553"/>
      <c r="E56" s="97" t="s">
        <v>67</v>
      </c>
      <c r="F56" s="98" t="s">
        <v>44</v>
      </c>
      <c r="G56" s="555"/>
      <c r="H56" s="531"/>
      <c r="I56" s="532"/>
      <c r="J56" s="551"/>
      <c r="K56" s="30"/>
      <c r="L56" s="482"/>
    </row>
    <row r="57" spans="2:12" ht="21.75" customHeight="1" x14ac:dyDescent="0.2">
      <c r="B57" s="18" t="s">
        <v>256</v>
      </c>
      <c r="C57" s="19"/>
      <c r="D57" s="101"/>
      <c r="E57" s="102"/>
      <c r="F57" s="101"/>
      <c r="G57" s="99"/>
      <c r="H57" s="100"/>
      <c r="I57" s="99"/>
      <c r="J57" s="71"/>
      <c r="K57" s="72"/>
    </row>
    <row r="58" spans="2:12" ht="162" customHeight="1" x14ac:dyDescent="0.2">
      <c r="B58" s="383" t="s">
        <v>51</v>
      </c>
      <c r="C58" s="60" t="s">
        <v>40</v>
      </c>
      <c r="D58" s="103" t="s">
        <v>108</v>
      </c>
      <c r="E58" s="440" t="s">
        <v>82</v>
      </c>
      <c r="F58" s="440"/>
      <c r="G58" s="391">
        <v>2</v>
      </c>
      <c r="H58" s="392"/>
      <c r="I58" s="393" t="s">
        <v>8</v>
      </c>
      <c r="J58" s="375" t="s">
        <v>35</v>
      </c>
      <c r="K58" s="30"/>
    </row>
    <row r="59" spans="2:12" ht="94.2" customHeight="1" x14ac:dyDescent="0.2">
      <c r="B59" s="110" t="s">
        <v>52</v>
      </c>
      <c r="C59" s="55" t="s">
        <v>130</v>
      </c>
      <c r="D59" s="104" t="s">
        <v>131</v>
      </c>
      <c r="E59" s="467"/>
      <c r="F59" s="467"/>
      <c r="G59" s="56">
        <v>2</v>
      </c>
      <c r="H59" s="186"/>
      <c r="I59" s="57" t="s">
        <v>8</v>
      </c>
      <c r="J59" s="105" t="s">
        <v>35</v>
      </c>
      <c r="K59" s="106"/>
    </row>
    <row r="60" spans="2:12" ht="75" customHeight="1" x14ac:dyDescent="0.2">
      <c r="B60" s="110" t="s">
        <v>54</v>
      </c>
      <c r="C60" s="55" t="s">
        <v>68</v>
      </c>
      <c r="D60" s="104" t="s">
        <v>91</v>
      </c>
      <c r="E60" s="467"/>
      <c r="F60" s="467"/>
      <c r="G60" s="56">
        <v>3</v>
      </c>
      <c r="H60" s="186"/>
      <c r="I60" s="57" t="s">
        <v>8</v>
      </c>
      <c r="J60" s="105" t="s">
        <v>83</v>
      </c>
      <c r="K60" s="30"/>
    </row>
    <row r="61" spans="2:12" ht="78" customHeight="1" x14ac:dyDescent="0.2">
      <c r="B61" s="110" t="s">
        <v>55</v>
      </c>
      <c r="C61" s="107" t="s">
        <v>71</v>
      </c>
      <c r="D61" s="104" t="s">
        <v>92</v>
      </c>
      <c r="E61" s="466"/>
      <c r="F61" s="542"/>
      <c r="G61" s="56">
        <v>3</v>
      </c>
      <c r="H61" s="189"/>
      <c r="I61" s="57" t="s">
        <v>8</v>
      </c>
      <c r="J61" s="105" t="s">
        <v>83</v>
      </c>
      <c r="K61" s="30"/>
    </row>
    <row r="62" spans="2:12" ht="69.900000000000006" customHeight="1" thickBot="1" x14ac:dyDescent="0.25">
      <c r="B62" s="157" t="s">
        <v>59</v>
      </c>
      <c r="C62" s="108" t="s">
        <v>72</v>
      </c>
      <c r="D62" s="109" t="s">
        <v>73</v>
      </c>
      <c r="E62" s="598"/>
      <c r="F62" s="599"/>
      <c r="G62" s="181">
        <v>3</v>
      </c>
      <c r="H62" s="190"/>
      <c r="I62" s="388" t="s">
        <v>8</v>
      </c>
      <c r="J62" s="389" t="s">
        <v>83</v>
      </c>
      <c r="K62" s="30"/>
    </row>
    <row r="63" spans="2:12" ht="21.75" customHeight="1" x14ac:dyDescent="0.2">
      <c r="B63" s="18" t="s">
        <v>257</v>
      </c>
      <c r="C63" s="177"/>
      <c r="D63" s="178"/>
      <c r="E63" s="179"/>
      <c r="F63" s="20"/>
      <c r="G63" s="99"/>
      <c r="H63" s="100"/>
      <c r="I63" s="99"/>
      <c r="J63" s="71"/>
      <c r="K63" s="72"/>
    </row>
    <row r="64" spans="2:12" ht="39.6" customHeight="1" thickBot="1" x14ac:dyDescent="0.25">
      <c r="B64" s="378" t="s">
        <v>51</v>
      </c>
      <c r="C64" s="39" t="s">
        <v>96</v>
      </c>
      <c r="D64" s="182" t="s">
        <v>151</v>
      </c>
      <c r="E64" s="439" t="s">
        <v>11</v>
      </c>
      <c r="F64" s="439"/>
      <c r="G64" s="394">
        <v>2</v>
      </c>
      <c r="H64" s="386"/>
      <c r="I64" s="381" t="s">
        <v>8</v>
      </c>
      <c r="J64" s="382" t="s">
        <v>35</v>
      </c>
      <c r="K64" s="30"/>
    </row>
    <row r="65" spans="2:12" ht="21.75" customHeight="1" x14ac:dyDescent="0.2">
      <c r="B65" s="18" t="s">
        <v>258</v>
      </c>
      <c r="C65" s="19"/>
      <c r="D65" s="101"/>
      <c r="E65" s="102"/>
      <c r="F65" s="101"/>
      <c r="G65" s="99"/>
      <c r="H65" s="100"/>
      <c r="I65" s="99"/>
      <c r="J65" s="71"/>
      <c r="K65" s="72"/>
    </row>
    <row r="66" spans="2:12" ht="48" customHeight="1" x14ac:dyDescent="0.2">
      <c r="B66" s="110" t="s">
        <v>51</v>
      </c>
      <c r="C66" s="370" t="s">
        <v>76</v>
      </c>
      <c r="D66" s="111" t="s">
        <v>136</v>
      </c>
      <c r="E66" s="112" t="s">
        <v>75</v>
      </c>
      <c r="F66" s="113" t="s">
        <v>78</v>
      </c>
      <c r="G66" s="56">
        <v>2</v>
      </c>
      <c r="H66" s="186"/>
      <c r="I66" s="57" t="s">
        <v>8</v>
      </c>
      <c r="J66" s="105" t="s">
        <v>35</v>
      </c>
      <c r="K66" s="30"/>
    </row>
    <row r="67" spans="2:12" ht="91.2" customHeight="1" thickBot="1" x14ac:dyDescent="0.25">
      <c r="B67" s="378" t="s">
        <v>52</v>
      </c>
      <c r="C67" s="379" t="s">
        <v>77</v>
      </c>
      <c r="D67" s="380" t="s">
        <v>90</v>
      </c>
      <c r="E67" s="600" t="s">
        <v>147</v>
      </c>
      <c r="F67" s="601"/>
      <c r="G67" s="394">
        <v>2</v>
      </c>
      <c r="H67" s="386"/>
      <c r="I67" s="57" t="s">
        <v>8</v>
      </c>
      <c r="J67" s="382" t="s">
        <v>79</v>
      </c>
      <c r="K67" s="30"/>
    </row>
    <row r="68" spans="2:12" ht="21" customHeight="1" thickBot="1" x14ac:dyDescent="0.25">
      <c r="B68" s="114"/>
      <c r="C68" s="115"/>
      <c r="D68" s="116"/>
      <c r="E68" s="117"/>
      <c r="F68" s="374" t="s">
        <v>12</v>
      </c>
      <c r="G68" s="118">
        <f>G51+G52+G53+G54+G64+G58+G59+G60+G61+G62+G66+G67+G48</f>
        <v>31</v>
      </c>
      <c r="H68" s="191">
        <f>SUM(H48,H51:H56,H58:H62,H64,H66:H67)</f>
        <v>0</v>
      </c>
      <c r="I68" s="369" t="s">
        <v>8</v>
      </c>
      <c r="J68" s="119"/>
      <c r="K68" s="30"/>
    </row>
    <row r="69" spans="2:12" ht="6" customHeight="1" x14ac:dyDescent="0.2">
      <c r="B69" s="140"/>
      <c r="C69" s="409"/>
      <c r="D69" s="409"/>
      <c r="E69" s="410"/>
      <c r="F69" s="16"/>
      <c r="G69" s="131"/>
      <c r="H69" s="411"/>
      <c r="I69" s="122"/>
      <c r="J69" s="30"/>
      <c r="K69" s="30"/>
    </row>
    <row r="70" spans="2:12" ht="42" customHeight="1" x14ac:dyDescent="0.2">
      <c r="B70" s="153" t="s">
        <v>114</v>
      </c>
      <c r="C70" s="152"/>
      <c r="G70" s="120"/>
      <c r="H70" s="121"/>
      <c r="I70" s="122"/>
      <c r="J70" s="72"/>
      <c r="K70" s="72"/>
    </row>
    <row r="71" spans="2:12" ht="16.8" thickBot="1" x14ac:dyDescent="0.25">
      <c r="B71" s="89" t="s">
        <v>62</v>
      </c>
      <c r="C71" s="11"/>
      <c r="D71" s="12"/>
      <c r="E71" s="123"/>
      <c r="F71" s="124"/>
      <c r="G71" s="122"/>
      <c r="H71" s="122"/>
      <c r="I71" s="125"/>
      <c r="J71" s="11"/>
      <c r="K71" s="126"/>
    </row>
    <row r="72" spans="2:12" s="17" customFormat="1" ht="37.5" customHeight="1" thickBot="1" x14ac:dyDescent="0.25">
      <c r="B72" s="517" t="s">
        <v>17</v>
      </c>
      <c r="C72" s="518"/>
      <c r="D72" s="395" t="s">
        <v>2</v>
      </c>
      <c r="E72" s="519" t="s">
        <v>140</v>
      </c>
      <c r="F72" s="520"/>
      <c r="G72" s="368" t="s">
        <v>135</v>
      </c>
      <c r="H72" s="521" t="s">
        <v>7</v>
      </c>
      <c r="I72" s="522"/>
      <c r="J72" s="91" t="s">
        <v>3</v>
      </c>
      <c r="K72" s="92"/>
      <c r="L72" s="376"/>
    </row>
    <row r="73" spans="2:12" s="128" customFormat="1" ht="24.75" customHeight="1" x14ac:dyDescent="0.2">
      <c r="B73" s="18" t="s">
        <v>112</v>
      </c>
      <c r="C73" s="19"/>
      <c r="D73" s="101"/>
      <c r="E73" s="102"/>
      <c r="F73" s="101"/>
      <c r="G73" s="99"/>
      <c r="H73" s="127"/>
      <c r="I73" s="99"/>
      <c r="J73" s="71"/>
      <c r="K73" s="72"/>
      <c r="L73" s="376"/>
    </row>
    <row r="74" spans="2:12" ht="49.2" customHeight="1" x14ac:dyDescent="0.2">
      <c r="B74" s="435" t="s">
        <v>51</v>
      </c>
      <c r="C74" s="438" t="s">
        <v>259</v>
      </c>
      <c r="D74" s="468" t="s">
        <v>260</v>
      </c>
      <c r="E74" s="567"/>
      <c r="F74" s="568"/>
      <c r="G74" s="571">
        <v>2</v>
      </c>
      <c r="H74" s="573"/>
      <c r="I74" s="562" t="s">
        <v>8</v>
      </c>
      <c r="J74" s="564" t="s">
        <v>35</v>
      </c>
      <c r="K74" s="30"/>
      <c r="L74" s="481"/>
    </row>
    <row r="75" spans="2:12" ht="45.6" customHeight="1" x14ac:dyDescent="0.2">
      <c r="B75" s="437"/>
      <c r="C75" s="440"/>
      <c r="D75" s="566"/>
      <c r="E75" s="569"/>
      <c r="F75" s="570"/>
      <c r="G75" s="572"/>
      <c r="H75" s="574"/>
      <c r="I75" s="563"/>
      <c r="J75" s="565"/>
      <c r="K75" s="30"/>
      <c r="L75" s="482"/>
    </row>
    <row r="76" spans="2:12" ht="46.8" customHeight="1" x14ac:dyDescent="0.2">
      <c r="B76" s="435" t="s">
        <v>52</v>
      </c>
      <c r="C76" s="438" t="s">
        <v>261</v>
      </c>
      <c r="D76" s="468" t="s">
        <v>262</v>
      </c>
      <c r="E76" s="567"/>
      <c r="F76" s="568"/>
      <c r="G76" s="571">
        <v>2</v>
      </c>
      <c r="H76" s="573"/>
      <c r="I76" s="475" t="s">
        <v>8</v>
      </c>
      <c r="J76" s="564" t="s">
        <v>35</v>
      </c>
      <c r="K76" s="30"/>
      <c r="L76" s="481"/>
    </row>
    <row r="77" spans="2:12" ht="46.8" customHeight="1" x14ac:dyDescent="0.2">
      <c r="B77" s="436"/>
      <c r="C77" s="439"/>
      <c r="D77" s="469"/>
      <c r="E77" s="569"/>
      <c r="F77" s="570"/>
      <c r="G77" s="572"/>
      <c r="H77" s="597"/>
      <c r="I77" s="476"/>
      <c r="J77" s="550"/>
      <c r="K77" s="30"/>
      <c r="L77" s="482"/>
    </row>
    <row r="78" spans="2:12" ht="66" customHeight="1" x14ac:dyDescent="0.2">
      <c r="B78" s="110" t="s">
        <v>54</v>
      </c>
      <c r="C78" s="55" t="s">
        <v>34</v>
      </c>
      <c r="D78" s="111" t="s">
        <v>41</v>
      </c>
      <c r="E78" s="560"/>
      <c r="F78" s="561"/>
      <c r="G78" s="56">
        <v>2</v>
      </c>
      <c r="H78" s="186"/>
      <c r="I78" s="57" t="s">
        <v>8</v>
      </c>
      <c r="J78" s="105" t="s">
        <v>35</v>
      </c>
      <c r="K78" s="42"/>
    </row>
    <row r="79" spans="2:12" ht="160.80000000000001" customHeight="1" x14ac:dyDescent="0.2">
      <c r="B79" s="110" t="s">
        <v>55</v>
      </c>
      <c r="C79" s="55" t="s">
        <v>22</v>
      </c>
      <c r="D79" s="111" t="s">
        <v>139</v>
      </c>
      <c r="E79" s="466"/>
      <c r="F79" s="542"/>
      <c r="G79" s="56">
        <v>3</v>
      </c>
      <c r="H79" s="186"/>
      <c r="I79" s="57" t="s">
        <v>8</v>
      </c>
      <c r="J79" s="105" t="s">
        <v>83</v>
      </c>
      <c r="K79" s="30"/>
    </row>
    <row r="80" spans="2:12" ht="57" customHeight="1" x14ac:dyDescent="0.2">
      <c r="B80" s="110" t="s">
        <v>59</v>
      </c>
      <c r="C80" s="55" t="s">
        <v>263</v>
      </c>
      <c r="D80" s="111" t="s">
        <v>264</v>
      </c>
      <c r="E80" s="466"/>
      <c r="F80" s="542"/>
      <c r="G80" s="56">
        <v>2</v>
      </c>
      <c r="H80" s="186"/>
      <c r="I80" s="57" t="s">
        <v>8</v>
      </c>
      <c r="J80" s="105" t="s">
        <v>35</v>
      </c>
      <c r="K80" s="30"/>
    </row>
    <row r="81" spans="2:12" ht="49.2" customHeight="1" x14ac:dyDescent="0.2">
      <c r="B81" s="435" t="s">
        <v>119</v>
      </c>
      <c r="C81" s="463" t="s">
        <v>265</v>
      </c>
      <c r="D81" s="74" t="s">
        <v>266</v>
      </c>
      <c r="E81" s="466" t="s">
        <v>267</v>
      </c>
      <c r="F81" s="542"/>
      <c r="G81" s="56">
        <v>1</v>
      </c>
      <c r="H81" s="417"/>
      <c r="I81" s="412" t="s">
        <v>8</v>
      </c>
      <c r="J81" s="413" t="s">
        <v>123</v>
      </c>
      <c r="K81" s="30"/>
    </row>
    <row r="82" spans="2:12" ht="49.2" customHeight="1" thickBot="1" x14ac:dyDescent="0.25">
      <c r="B82" s="559"/>
      <c r="C82" s="502"/>
      <c r="D82" s="63" t="s">
        <v>268</v>
      </c>
      <c r="E82" s="442" t="s">
        <v>269</v>
      </c>
      <c r="F82" s="464"/>
      <c r="G82" s="394">
        <v>1</v>
      </c>
      <c r="H82" s="188"/>
      <c r="I82" s="414" t="s">
        <v>8</v>
      </c>
      <c r="J82" s="415" t="s">
        <v>270</v>
      </c>
      <c r="K82" s="30"/>
    </row>
    <row r="83" spans="2:12" ht="24.75" customHeight="1" x14ac:dyDescent="0.2">
      <c r="B83" s="18" t="s">
        <v>14</v>
      </c>
      <c r="C83" s="19"/>
      <c r="D83" s="129"/>
      <c r="E83" s="102"/>
      <c r="F83" s="67"/>
      <c r="G83" s="99"/>
      <c r="H83" s="100"/>
      <c r="I83" s="99"/>
      <c r="J83" s="71"/>
      <c r="K83" s="72"/>
    </row>
    <row r="84" spans="2:12" ht="64.2" customHeight="1" x14ac:dyDescent="0.2">
      <c r="B84" s="110" t="s">
        <v>51</v>
      </c>
      <c r="C84" s="55" t="s">
        <v>23</v>
      </c>
      <c r="D84" s="74" t="s">
        <v>38</v>
      </c>
      <c r="E84" s="467"/>
      <c r="F84" s="467"/>
      <c r="G84" s="56">
        <v>3</v>
      </c>
      <c r="H84" s="186"/>
      <c r="I84" s="57" t="s">
        <v>8</v>
      </c>
      <c r="J84" s="105" t="s">
        <v>83</v>
      </c>
      <c r="K84" s="42"/>
    </row>
    <row r="85" spans="2:12" ht="79.2" customHeight="1" x14ac:dyDescent="0.2">
      <c r="B85" s="110" t="s">
        <v>52</v>
      </c>
      <c r="C85" s="55" t="s">
        <v>29</v>
      </c>
      <c r="D85" s="74" t="s">
        <v>43</v>
      </c>
      <c r="E85" s="467"/>
      <c r="F85" s="467"/>
      <c r="G85" s="56">
        <v>2</v>
      </c>
      <c r="H85" s="186"/>
      <c r="I85" s="57" t="s">
        <v>8</v>
      </c>
      <c r="J85" s="105" t="s">
        <v>35</v>
      </c>
      <c r="K85" s="42"/>
    </row>
    <row r="86" spans="2:12" ht="79.2" customHeight="1" x14ac:dyDescent="0.2">
      <c r="B86" s="110" t="s">
        <v>54</v>
      </c>
      <c r="C86" s="55" t="s">
        <v>132</v>
      </c>
      <c r="D86" s="111" t="s">
        <v>133</v>
      </c>
      <c r="E86" s="467"/>
      <c r="F86" s="467"/>
      <c r="G86" s="56">
        <v>2</v>
      </c>
      <c r="H86" s="186"/>
      <c r="I86" s="57" t="s">
        <v>8</v>
      </c>
      <c r="J86" s="105" t="s">
        <v>35</v>
      </c>
      <c r="K86" s="42"/>
    </row>
    <row r="87" spans="2:12" ht="64.2" customHeight="1" x14ac:dyDescent="0.2">
      <c r="B87" s="110" t="s">
        <v>55</v>
      </c>
      <c r="C87" s="55" t="s">
        <v>118</v>
      </c>
      <c r="D87" s="111" t="s">
        <v>120</v>
      </c>
      <c r="E87" s="466"/>
      <c r="F87" s="542"/>
      <c r="G87" s="56">
        <v>2</v>
      </c>
      <c r="H87" s="186"/>
      <c r="I87" s="57" t="s">
        <v>8</v>
      </c>
      <c r="J87" s="105" t="s">
        <v>35</v>
      </c>
      <c r="K87" s="30"/>
    </row>
    <row r="88" spans="2:12" ht="77.25" customHeight="1" x14ac:dyDescent="0.2">
      <c r="B88" s="383" t="s">
        <v>59</v>
      </c>
      <c r="C88" s="60" t="s">
        <v>94</v>
      </c>
      <c r="D88" s="384" t="s">
        <v>134</v>
      </c>
      <c r="E88" s="440"/>
      <c r="F88" s="440"/>
      <c r="G88" s="391">
        <v>2</v>
      </c>
      <c r="H88" s="392"/>
      <c r="I88" s="393" t="s">
        <v>8</v>
      </c>
      <c r="J88" s="375" t="s">
        <v>35</v>
      </c>
      <c r="K88" s="106"/>
    </row>
    <row r="89" spans="2:12" ht="25.5" customHeight="1" thickBot="1" x14ac:dyDescent="0.25">
      <c r="B89" s="80"/>
      <c r="C89" s="81"/>
      <c r="D89" s="82"/>
      <c r="E89" s="524" t="s">
        <v>12</v>
      </c>
      <c r="F89" s="524"/>
      <c r="G89" s="130">
        <f>G74+G76+G78+G79+G84+G85+G86+G87+G88+G80+G82+G81</f>
        <v>24</v>
      </c>
      <c r="H89" s="387">
        <f>SUM(H74:H82,H84:H88)</f>
        <v>0</v>
      </c>
      <c r="I89" s="388" t="s">
        <v>8</v>
      </c>
      <c r="J89" s="389" t="s">
        <v>84</v>
      </c>
      <c r="K89" s="30"/>
    </row>
    <row r="90" spans="2:12" ht="10.8" customHeight="1" x14ac:dyDescent="0.2">
      <c r="B90" s="140"/>
      <c r="C90" s="409"/>
      <c r="D90" s="409"/>
      <c r="E90" s="16"/>
      <c r="F90" s="16"/>
      <c r="G90" s="131"/>
      <c r="H90" s="411"/>
      <c r="I90" s="122"/>
      <c r="J90" s="30"/>
      <c r="K90" s="30"/>
    </row>
    <row r="91" spans="2:12" ht="42" customHeight="1" x14ac:dyDescent="0.2">
      <c r="B91" s="154" t="s">
        <v>113</v>
      </c>
      <c r="C91" s="126"/>
      <c r="D91" s="126"/>
      <c r="E91" s="92"/>
      <c r="F91" s="92"/>
      <c r="G91" s="131"/>
      <c r="H91" s="121"/>
      <c r="I91" s="122"/>
      <c r="J91" s="30"/>
      <c r="K91" s="30"/>
    </row>
    <row r="92" spans="2:12" ht="16.8" thickBot="1" x14ac:dyDescent="0.25">
      <c r="B92" s="89" t="s">
        <v>62</v>
      </c>
      <c r="C92" s="11"/>
      <c r="D92" s="12"/>
      <c r="E92" s="123"/>
      <c r="F92" s="124"/>
      <c r="G92" s="122"/>
      <c r="H92" s="122"/>
      <c r="I92" s="125"/>
      <c r="J92" s="11"/>
      <c r="K92" s="126"/>
    </row>
    <row r="93" spans="2:12" s="17" customFormat="1" ht="37.5" customHeight="1" thickBot="1" x14ac:dyDescent="0.25">
      <c r="B93" s="517" t="s">
        <v>17</v>
      </c>
      <c r="C93" s="518"/>
      <c r="D93" s="395" t="s">
        <v>2</v>
      </c>
      <c r="E93" s="519" t="s">
        <v>140</v>
      </c>
      <c r="F93" s="520"/>
      <c r="G93" s="368" t="s">
        <v>135</v>
      </c>
      <c r="H93" s="521" t="s">
        <v>7</v>
      </c>
      <c r="I93" s="522"/>
      <c r="J93" s="91" t="s">
        <v>3</v>
      </c>
      <c r="K93" s="92"/>
      <c r="L93" s="376"/>
    </row>
    <row r="94" spans="2:12" ht="77.25" customHeight="1" x14ac:dyDescent="0.2">
      <c r="B94" s="592" t="s">
        <v>51</v>
      </c>
      <c r="C94" s="593" t="s">
        <v>124</v>
      </c>
      <c r="D94" s="132" t="s">
        <v>87</v>
      </c>
      <c r="E94" s="540"/>
      <c r="F94" s="541"/>
      <c r="G94" s="133">
        <v>2</v>
      </c>
      <c r="H94" s="192"/>
      <c r="I94" s="134" t="s">
        <v>8</v>
      </c>
      <c r="J94" s="135" t="s">
        <v>35</v>
      </c>
      <c r="K94" s="30"/>
    </row>
    <row r="95" spans="2:12" ht="77.25" customHeight="1" x14ac:dyDescent="0.2">
      <c r="B95" s="543"/>
      <c r="C95" s="577"/>
      <c r="D95" s="136" t="s">
        <v>141</v>
      </c>
      <c r="E95" s="441" t="s">
        <v>138</v>
      </c>
      <c r="F95" s="538"/>
      <c r="G95" s="52">
        <v>3</v>
      </c>
      <c r="H95" s="511"/>
      <c r="I95" s="514" t="s">
        <v>8</v>
      </c>
      <c r="J95" s="496" t="s">
        <v>121</v>
      </c>
      <c r="K95" s="42"/>
    </row>
    <row r="96" spans="2:12" ht="77.25" customHeight="1" x14ac:dyDescent="0.2">
      <c r="B96" s="543"/>
      <c r="C96" s="577"/>
      <c r="D96" s="53" t="s">
        <v>129</v>
      </c>
      <c r="E96" s="416" t="s">
        <v>110</v>
      </c>
      <c r="F96" s="372"/>
      <c r="G96" s="54">
        <v>2</v>
      </c>
      <c r="H96" s="513"/>
      <c r="I96" s="516"/>
      <c r="J96" s="498"/>
      <c r="K96" s="30"/>
    </row>
    <row r="97" spans="2:11" ht="77.25" customHeight="1" x14ac:dyDescent="0.2">
      <c r="B97" s="544"/>
      <c r="C97" s="594"/>
      <c r="D97" s="40" t="s">
        <v>128</v>
      </c>
      <c r="E97" s="443" t="s">
        <v>271</v>
      </c>
      <c r="F97" s="465"/>
      <c r="G97" s="41">
        <v>1</v>
      </c>
      <c r="H97" s="595"/>
      <c r="I97" s="596"/>
      <c r="J97" s="539"/>
      <c r="K97" s="30"/>
    </row>
    <row r="98" spans="2:11" ht="77.25" customHeight="1" x14ac:dyDescent="0.2">
      <c r="B98" s="110" t="s">
        <v>52</v>
      </c>
      <c r="C98" s="55" t="s">
        <v>116</v>
      </c>
      <c r="D98" s="74" t="s">
        <v>117</v>
      </c>
      <c r="E98" s="370"/>
      <c r="F98" s="373"/>
      <c r="G98" s="56">
        <v>3</v>
      </c>
      <c r="H98" s="193"/>
      <c r="I98" s="50" t="s">
        <v>8</v>
      </c>
      <c r="J98" s="137" t="s">
        <v>99</v>
      </c>
      <c r="K98" s="42"/>
    </row>
    <row r="99" spans="2:11" ht="77.25" customHeight="1" x14ac:dyDescent="0.2">
      <c r="B99" s="110" t="s">
        <v>54</v>
      </c>
      <c r="C99" s="55" t="s">
        <v>93</v>
      </c>
      <c r="D99" s="384" t="s">
        <v>97</v>
      </c>
      <c r="E99" s="440"/>
      <c r="F99" s="440"/>
      <c r="G99" s="391">
        <v>2</v>
      </c>
      <c r="H99" s="392"/>
      <c r="I99" s="393" t="s">
        <v>8</v>
      </c>
      <c r="J99" s="375" t="s">
        <v>35</v>
      </c>
      <c r="K99" s="30"/>
    </row>
    <row r="100" spans="2:11" ht="77.099999999999994" customHeight="1" x14ac:dyDescent="0.2">
      <c r="B100" s="110" t="s">
        <v>55</v>
      </c>
      <c r="C100" s="55" t="s">
        <v>98</v>
      </c>
      <c r="D100" s="111" t="s">
        <v>152</v>
      </c>
      <c r="E100" s="467" t="s">
        <v>153</v>
      </c>
      <c r="F100" s="467"/>
      <c r="G100" s="56">
        <v>2</v>
      </c>
      <c r="H100" s="186"/>
      <c r="I100" s="57" t="s">
        <v>8</v>
      </c>
      <c r="J100" s="105" t="s">
        <v>35</v>
      </c>
      <c r="K100" s="30"/>
    </row>
    <row r="101" spans="2:11" ht="77.099999999999994" customHeight="1" x14ac:dyDescent="0.2">
      <c r="B101" s="110" t="s">
        <v>59</v>
      </c>
      <c r="C101" s="55" t="s">
        <v>154</v>
      </c>
      <c r="D101" s="111" t="s">
        <v>155</v>
      </c>
      <c r="E101" s="467"/>
      <c r="F101" s="467"/>
      <c r="G101" s="56">
        <v>2</v>
      </c>
      <c r="H101" s="186"/>
      <c r="I101" s="57" t="s">
        <v>8</v>
      </c>
      <c r="J101" s="105" t="s">
        <v>35</v>
      </c>
      <c r="K101" s="30"/>
    </row>
    <row r="102" spans="2:11" ht="77.099999999999994" customHeight="1" x14ac:dyDescent="0.2">
      <c r="B102" s="110" t="s">
        <v>119</v>
      </c>
      <c r="C102" s="55" t="s">
        <v>156</v>
      </c>
      <c r="D102" s="111" t="s">
        <v>157</v>
      </c>
      <c r="E102" s="467"/>
      <c r="F102" s="467"/>
      <c r="G102" s="56">
        <v>1</v>
      </c>
      <c r="H102" s="186"/>
      <c r="I102" s="57" t="s">
        <v>8</v>
      </c>
      <c r="J102" s="105" t="s">
        <v>123</v>
      </c>
      <c r="K102" s="30"/>
    </row>
    <row r="103" spans="2:11" ht="25.5" customHeight="1" thickBot="1" x14ac:dyDescent="0.25">
      <c r="B103" s="80"/>
      <c r="C103" s="138"/>
      <c r="D103" s="139"/>
      <c r="E103" s="524" t="s">
        <v>12</v>
      </c>
      <c r="F103" s="524"/>
      <c r="G103" s="130">
        <f>SUM(G94,G95,G98,G99,G100,G101,G102)</f>
        <v>15</v>
      </c>
      <c r="H103" s="387">
        <f>SUM(H94:H102)</f>
        <v>0</v>
      </c>
      <c r="I103" s="388" t="s">
        <v>8</v>
      </c>
      <c r="J103" s="389" t="s">
        <v>84</v>
      </c>
      <c r="K103" s="30"/>
    </row>
    <row r="104" spans="2:11" ht="25.5" customHeight="1" x14ac:dyDescent="0.2">
      <c r="B104" s="140"/>
      <c r="C104" s="126"/>
      <c r="D104" s="126"/>
      <c r="E104" s="92"/>
      <c r="F104" s="92"/>
      <c r="G104" s="141"/>
      <c r="H104" s="142"/>
      <c r="I104" s="143"/>
      <c r="J104" s="30"/>
      <c r="K104" s="30"/>
    </row>
    <row r="105" spans="2:11" ht="19.8" thickBot="1" x14ac:dyDescent="0.25">
      <c r="B105" s="88" t="s">
        <v>109</v>
      </c>
      <c r="C105" s="144"/>
      <c r="D105" s="13"/>
      <c r="E105" s="85"/>
      <c r="F105" s="145"/>
      <c r="G105" s="7"/>
      <c r="J105" s="72"/>
      <c r="K105" s="72"/>
    </row>
    <row r="106" spans="2:11" ht="31.5" customHeight="1" thickBot="1" x14ac:dyDescent="0.25">
      <c r="B106" s="146"/>
      <c r="C106" s="147"/>
      <c r="D106" s="147"/>
      <c r="E106" s="582" t="s">
        <v>9</v>
      </c>
      <c r="F106" s="583"/>
      <c r="G106" s="396">
        <f>SUM(G42,G68,G89,G103)</f>
        <v>100</v>
      </c>
      <c r="H106" s="191">
        <f>H42+H68+H89+H103</f>
        <v>0</v>
      </c>
      <c r="I106" s="148" t="s">
        <v>8</v>
      </c>
      <c r="J106" s="119" t="s">
        <v>69</v>
      </c>
      <c r="K106" s="30"/>
    </row>
    <row r="107" spans="2:11" ht="31.5" customHeight="1" x14ac:dyDescent="0.2">
      <c r="B107" s="584" t="s">
        <v>148</v>
      </c>
      <c r="C107" s="584"/>
      <c r="D107" s="584"/>
      <c r="E107" s="584"/>
      <c r="F107" s="584"/>
      <c r="G107" s="584"/>
      <c r="H107" s="584"/>
      <c r="I107" s="584"/>
      <c r="J107" s="584"/>
      <c r="K107" s="30"/>
    </row>
    <row r="108" spans="2:11" ht="31.5" customHeight="1" x14ac:dyDescent="0.2">
      <c r="B108" s="585"/>
      <c r="C108" s="585"/>
      <c r="D108" s="585"/>
      <c r="E108" s="585"/>
      <c r="F108" s="585"/>
      <c r="G108" s="585"/>
      <c r="H108" s="585"/>
      <c r="I108" s="585"/>
      <c r="J108" s="585"/>
      <c r="K108" s="30"/>
    </row>
    <row r="109" spans="2:11" ht="21" customHeight="1" x14ac:dyDescent="0.2">
      <c r="B109" s="149"/>
      <c r="C109" s="144"/>
      <c r="D109" s="13"/>
      <c r="E109" s="85"/>
      <c r="F109" s="145"/>
      <c r="G109" s="7"/>
      <c r="J109" s="72"/>
      <c r="K109" s="72"/>
    </row>
    <row r="110" spans="2:11" ht="28.5" customHeight="1" x14ac:dyDescent="0.2">
      <c r="B110" s="1"/>
      <c r="C110" s="155"/>
      <c r="D110" s="155"/>
      <c r="E110" s="155"/>
      <c r="F110" s="155"/>
      <c r="G110" s="155"/>
      <c r="H110" s="155"/>
      <c r="I110" s="155"/>
      <c r="J110" s="173" t="s">
        <v>15</v>
      </c>
      <c r="K110" s="150"/>
    </row>
    <row r="111" spans="2:11" ht="22.5" customHeight="1" thickBot="1" x14ac:dyDescent="0.25">
      <c r="B111" s="537" t="s">
        <v>16</v>
      </c>
      <c r="C111" s="537"/>
      <c r="D111" s="537"/>
      <c r="E111" s="537"/>
      <c r="F111" s="537"/>
      <c r="G111" s="537"/>
      <c r="H111" s="537"/>
      <c r="I111" s="537"/>
      <c r="J111" s="537"/>
      <c r="K111" s="371"/>
    </row>
    <row r="112" spans="2:11" ht="21" customHeight="1" x14ac:dyDescent="0.2">
      <c r="B112" s="556" t="s">
        <v>24</v>
      </c>
      <c r="C112" s="557"/>
      <c r="D112" s="557"/>
      <c r="E112" s="557"/>
      <c r="F112" s="557"/>
      <c r="G112" s="557"/>
      <c r="H112" s="557"/>
      <c r="I112" s="557"/>
      <c r="J112" s="558"/>
      <c r="K112" s="379"/>
    </row>
    <row r="113" spans="1:17" s="376" customFormat="1" ht="75" customHeight="1" x14ac:dyDescent="0.2">
      <c r="A113" s="1"/>
      <c r="B113" s="586" t="s">
        <v>31</v>
      </c>
      <c r="C113" s="587"/>
      <c r="D113" s="587"/>
      <c r="E113" s="587"/>
      <c r="F113" s="587"/>
      <c r="G113" s="587"/>
      <c r="H113" s="587"/>
      <c r="I113" s="587"/>
      <c r="J113" s="588"/>
      <c r="K113" s="364"/>
      <c r="M113" s="1"/>
      <c r="N113" s="1"/>
      <c r="O113" s="1"/>
      <c r="P113" s="1"/>
      <c r="Q113" s="1"/>
    </row>
    <row r="114" spans="1:17" s="376" customFormat="1" ht="75" customHeight="1" x14ac:dyDescent="0.2">
      <c r="A114" s="1"/>
      <c r="B114" s="586" t="s">
        <v>142</v>
      </c>
      <c r="C114" s="587"/>
      <c r="D114" s="587"/>
      <c r="E114" s="587"/>
      <c r="F114" s="587"/>
      <c r="G114" s="587"/>
      <c r="H114" s="587"/>
      <c r="I114" s="587"/>
      <c r="J114" s="588"/>
      <c r="K114" s="364"/>
      <c r="M114" s="1"/>
      <c r="N114" s="1"/>
      <c r="O114" s="1"/>
      <c r="P114" s="1"/>
      <c r="Q114" s="1"/>
    </row>
    <row r="115" spans="1:17" s="376" customFormat="1" ht="75" customHeight="1" x14ac:dyDescent="0.2">
      <c r="A115" s="1"/>
      <c r="B115" s="586" t="s">
        <v>143</v>
      </c>
      <c r="C115" s="587"/>
      <c r="D115" s="587"/>
      <c r="E115" s="587"/>
      <c r="F115" s="587"/>
      <c r="G115" s="587"/>
      <c r="H115" s="587"/>
      <c r="I115" s="587"/>
      <c r="J115" s="588"/>
      <c r="K115" s="364"/>
      <c r="M115" s="1"/>
      <c r="N115" s="1"/>
      <c r="O115" s="1"/>
      <c r="P115" s="1"/>
      <c r="Q115" s="1"/>
    </row>
    <row r="116" spans="1:17" s="376" customFormat="1" ht="75" customHeight="1" thickBot="1" x14ac:dyDescent="0.25">
      <c r="A116" s="1"/>
      <c r="B116" s="589" t="s">
        <v>144</v>
      </c>
      <c r="C116" s="590"/>
      <c r="D116" s="590"/>
      <c r="E116" s="590"/>
      <c r="F116" s="590"/>
      <c r="G116" s="590"/>
      <c r="H116" s="590"/>
      <c r="I116" s="590"/>
      <c r="J116" s="591"/>
      <c r="K116" s="364"/>
      <c r="M116" s="1"/>
      <c r="N116" s="1"/>
      <c r="O116" s="1"/>
      <c r="P116" s="1"/>
      <c r="Q116" s="1"/>
    </row>
    <row r="117" spans="1:17" s="376" customFormat="1" ht="22.5" customHeight="1" x14ac:dyDescent="0.2">
      <c r="A117" s="1"/>
      <c r="B117" s="556" t="s">
        <v>25</v>
      </c>
      <c r="C117" s="557"/>
      <c r="D117" s="557"/>
      <c r="E117" s="557"/>
      <c r="F117" s="557"/>
      <c r="G117" s="557"/>
      <c r="H117" s="557"/>
      <c r="I117" s="557"/>
      <c r="J117" s="558"/>
      <c r="K117" s="379"/>
      <c r="M117" s="1"/>
      <c r="N117" s="1"/>
      <c r="O117" s="1"/>
      <c r="P117" s="1"/>
      <c r="Q117" s="1"/>
    </row>
    <row r="118" spans="1:17" s="376" customFormat="1" ht="250.5" customHeight="1" thickBot="1" x14ac:dyDescent="0.25">
      <c r="A118" s="1"/>
      <c r="B118" s="575"/>
      <c r="C118" s="579"/>
      <c r="D118" s="579"/>
      <c r="E118" s="579"/>
      <c r="F118" s="579"/>
      <c r="G118" s="579"/>
      <c r="H118" s="579"/>
      <c r="I118" s="579"/>
      <c r="J118" s="580"/>
      <c r="K118" s="377"/>
      <c r="M118" s="1"/>
      <c r="N118" s="1"/>
      <c r="O118" s="1"/>
      <c r="P118" s="1"/>
      <c r="Q118" s="1"/>
    </row>
    <row r="119" spans="1:17" s="376" customFormat="1" ht="20.25" customHeight="1" x14ac:dyDescent="0.2">
      <c r="A119" s="1"/>
      <c r="B119" s="556" t="s">
        <v>26</v>
      </c>
      <c r="C119" s="557"/>
      <c r="D119" s="557"/>
      <c r="E119" s="557"/>
      <c r="F119" s="557"/>
      <c r="G119" s="557"/>
      <c r="H119" s="557"/>
      <c r="I119" s="557"/>
      <c r="J119" s="558"/>
      <c r="K119" s="379"/>
      <c r="M119" s="1"/>
      <c r="N119" s="1"/>
      <c r="O119" s="1"/>
      <c r="P119" s="1"/>
      <c r="Q119" s="1"/>
    </row>
    <row r="120" spans="1:17" s="376" customFormat="1" ht="261.75" customHeight="1" thickBot="1" x14ac:dyDescent="0.25">
      <c r="A120" s="1"/>
      <c r="B120" s="575"/>
      <c r="C120" s="579"/>
      <c r="D120" s="579"/>
      <c r="E120" s="579"/>
      <c r="F120" s="579"/>
      <c r="G120" s="579"/>
      <c r="H120" s="579"/>
      <c r="I120" s="579"/>
      <c r="J120" s="580"/>
      <c r="K120" s="377"/>
      <c r="M120" s="1"/>
      <c r="N120" s="1"/>
      <c r="O120" s="1"/>
      <c r="P120" s="1"/>
      <c r="Q120" s="1"/>
    </row>
    <row r="121" spans="1:17" s="376" customFormat="1" ht="22.2" customHeight="1" x14ac:dyDescent="0.2">
      <c r="A121" s="1"/>
      <c r="B121" s="581" t="s">
        <v>115</v>
      </c>
      <c r="C121" s="581"/>
      <c r="D121" s="581"/>
      <c r="E121" s="581"/>
      <c r="F121" s="581"/>
      <c r="G121" s="581"/>
      <c r="H121" s="581"/>
      <c r="I121" s="581"/>
      <c r="J121" s="581"/>
      <c r="K121" s="37"/>
      <c r="M121" s="1"/>
      <c r="N121" s="1"/>
      <c r="O121" s="1"/>
      <c r="P121" s="1"/>
      <c r="Q121" s="1"/>
    </row>
  </sheetData>
  <mergeCells count="148">
    <mergeCell ref="L54:L56"/>
    <mergeCell ref="L74:L75"/>
    <mergeCell ref="L76:L77"/>
    <mergeCell ref="B116:J116"/>
    <mergeCell ref="B117:J117"/>
    <mergeCell ref="B118:J118"/>
    <mergeCell ref="B93:C93"/>
    <mergeCell ref="H93:I93"/>
    <mergeCell ref="B94:B97"/>
    <mergeCell ref="C94:C97"/>
    <mergeCell ref="H95:H97"/>
    <mergeCell ref="I95:I97"/>
    <mergeCell ref="E97:F97"/>
    <mergeCell ref="B76:B77"/>
    <mergeCell ref="C76:C77"/>
    <mergeCell ref="D76:D77"/>
    <mergeCell ref="E76:F77"/>
    <mergeCell ref="G76:G77"/>
    <mergeCell ref="H76:H77"/>
    <mergeCell ref="E62:F62"/>
    <mergeCell ref="E67:F67"/>
    <mergeCell ref="B72:C72"/>
    <mergeCell ref="H72:I72"/>
    <mergeCell ref="B74:B75"/>
    <mergeCell ref="B119:J119"/>
    <mergeCell ref="B120:J120"/>
    <mergeCell ref="B121:J121"/>
    <mergeCell ref="E102:F102"/>
    <mergeCell ref="E103:F103"/>
    <mergeCell ref="E106:F106"/>
    <mergeCell ref="B107:J108"/>
    <mergeCell ref="B114:J114"/>
    <mergeCell ref="B115:J115"/>
    <mergeCell ref="B113:J113"/>
    <mergeCell ref="C74:C75"/>
    <mergeCell ref="D74:D75"/>
    <mergeCell ref="E74:F75"/>
    <mergeCell ref="G74:G75"/>
    <mergeCell ref="H74:H75"/>
    <mergeCell ref="E53:F53"/>
    <mergeCell ref="B54:B56"/>
    <mergeCell ref="C54:C56"/>
    <mergeCell ref="H54:H56"/>
    <mergeCell ref="I54:I56"/>
    <mergeCell ref="B51:B53"/>
    <mergeCell ref="C51:C53"/>
    <mergeCell ref="E51:F51"/>
    <mergeCell ref="E52:F52"/>
    <mergeCell ref="J54:J56"/>
    <mergeCell ref="D55:D56"/>
    <mergeCell ref="G55:G56"/>
    <mergeCell ref="B112:J112"/>
    <mergeCell ref="E85:F85"/>
    <mergeCell ref="B81:B82"/>
    <mergeCell ref="C81:C82"/>
    <mergeCell ref="E84:F84"/>
    <mergeCell ref="E78:F78"/>
    <mergeCell ref="I74:I75"/>
    <mergeCell ref="J74:J75"/>
    <mergeCell ref="I76:I77"/>
    <mergeCell ref="J76:J77"/>
    <mergeCell ref="E72:F72"/>
    <mergeCell ref="E64:F64"/>
    <mergeCell ref="E58:F58"/>
    <mergeCell ref="E59:F59"/>
    <mergeCell ref="E61:F61"/>
    <mergeCell ref="E60:F60"/>
    <mergeCell ref="B48:B49"/>
    <mergeCell ref="C48:C49"/>
    <mergeCell ref="D48:D49"/>
    <mergeCell ref="E48:F48"/>
    <mergeCell ref="H48:H49"/>
    <mergeCell ref="I48:I49"/>
    <mergeCell ref="J48:J49"/>
    <mergeCell ref="E49:F49"/>
    <mergeCell ref="B111:J111"/>
    <mergeCell ref="E95:F95"/>
    <mergeCell ref="J95:J97"/>
    <mergeCell ref="E99:F99"/>
    <mergeCell ref="E100:F100"/>
    <mergeCell ref="E101:F101"/>
    <mergeCell ref="E93:F93"/>
    <mergeCell ref="E94:F94"/>
    <mergeCell ref="E88:F88"/>
    <mergeCell ref="E89:F89"/>
    <mergeCell ref="E86:F86"/>
    <mergeCell ref="E87:F87"/>
    <mergeCell ref="E79:F79"/>
    <mergeCell ref="E80:F80"/>
    <mergeCell ref="E81:F81"/>
    <mergeCell ref="E82:F82"/>
    <mergeCell ref="B46:C46"/>
    <mergeCell ref="E46:F46"/>
    <mergeCell ref="H46:I46"/>
    <mergeCell ref="I38:I39"/>
    <mergeCell ref="J38:J39"/>
    <mergeCell ref="L38:L39"/>
    <mergeCell ref="E40:F40"/>
    <mergeCell ref="E41:F41"/>
    <mergeCell ref="E42:F42"/>
    <mergeCell ref="J30:J33"/>
    <mergeCell ref="E31:E33"/>
    <mergeCell ref="E34:F34"/>
    <mergeCell ref="E35:F35"/>
    <mergeCell ref="E36:F36"/>
    <mergeCell ref="B38:B39"/>
    <mergeCell ref="C38:C39"/>
    <mergeCell ref="D38:D39"/>
    <mergeCell ref="G38:G39"/>
    <mergeCell ref="H38:H39"/>
    <mergeCell ref="B29:B33"/>
    <mergeCell ref="C29:C33"/>
    <mergeCell ref="E29:F29"/>
    <mergeCell ref="E30:F30"/>
    <mergeCell ref="H30:H33"/>
    <mergeCell ref="I30:I33"/>
    <mergeCell ref="L21:L25"/>
    <mergeCell ref="B26:B28"/>
    <mergeCell ref="C26:C28"/>
    <mergeCell ref="E26:F26"/>
    <mergeCell ref="E27:F27"/>
    <mergeCell ref="H27:H28"/>
    <mergeCell ref="I27:I28"/>
    <mergeCell ref="J27:J28"/>
    <mergeCell ref="L27:L28"/>
    <mergeCell ref="B17:J17"/>
    <mergeCell ref="B20:B25"/>
    <mergeCell ref="C20:C25"/>
    <mergeCell ref="E20:F20"/>
    <mergeCell ref="D21:D24"/>
    <mergeCell ref="G21:G24"/>
    <mergeCell ref="H21:H25"/>
    <mergeCell ref="I21:I25"/>
    <mergeCell ref="J21:J25"/>
    <mergeCell ref="B14:B16"/>
    <mergeCell ref="C14:C16"/>
    <mergeCell ref="D14:D16"/>
    <mergeCell ref="E14:F14"/>
    <mergeCell ref="E15:F15"/>
    <mergeCell ref="E16:F16"/>
    <mergeCell ref="B4:C4"/>
    <mergeCell ref="G5:J5"/>
    <mergeCell ref="G6:J6"/>
    <mergeCell ref="G7:J7"/>
    <mergeCell ref="B8:J8"/>
    <mergeCell ref="B12:C12"/>
    <mergeCell ref="E12:F12"/>
    <mergeCell ref="H12:I12"/>
  </mergeCells>
  <phoneticPr fontId="2"/>
  <dataValidations count="6">
    <dataValidation type="list" allowBlank="1" showInputMessage="1" showErrorMessage="1" sqref="H14:H16 H20 H26 H29 H35:H36 H38:H41 H51:H53 H58:H59 H64 H66:H67 H74:H78 H80 H85:H88 H94 H99:H101">
      <formula1>"0,2"</formula1>
    </dataValidation>
    <dataValidation type="list" allowBlank="1" showInputMessage="1" showErrorMessage="1" sqref="H21:H25 H27:H28">
      <formula1>"0,1,2"</formula1>
    </dataValidation>
    <dataValidation type="list" allowBlank="1" showInputMessage="1" showErrorMessage="1" sqref="H30:H33 H95:H97">
      <formula1>"0,1,2,3"</formula1>
    </dataValidation>
    <dataValidation type="list" allowBlank="1" showInputMessage="1" showErrorMessage="1" sqref="H34 H81:H82 H102">
      <formula1>"0,1"</formula1>
    </dataValidation>
    <dataValidation type="list" allowBlank="1" showInputMessage="1" showErrorMessage="1" sqref="H48:H49 H54:H56">
      <formula1>"0,2,3"</formula1>
    </dataValidation>
    <dataValidation type="list" allowBlank="1" showInputMessage="1" showErrorMessage="1" sqref="H60:H62 H79 H84 H98">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9" max="10" man="1"/>
    <brk id="69" max="10" man="1"/>
    <brk id="90" max="10" man="1"/>
    <brk id="109"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100" zoomScaleSheetLayoutView="100" workbookViewId="0">
      <selection activeCell="C4" sqref="C4:F4"/>
    </sheetView>
  </sheetViews>
  <sheetFormatPr defaultColWidth="9" defaultRowHeight="5.7" customHeight="1" x14ac:dyDescent="0.2"/>
  <cols>
    <col min="1" max="1" width="4.109375" style="301" customWidth="1"/>
    <col min="2" max="2" width="46" style="302" customWidth="1"/>
    <col min="3" max="3" width="18.33203125" style="194" bestFit="1" customWidth="1"/>
    <col min="4" max="4" width="5.109375" style="303" customWidth="1"/>
    <col min="5" max="5" width="3.44140625" style="304" bestFit="1" customWidth="1"/>
    <col min="6" max="6" width="19.77734375" style="305" customWidth="1"/>
    <col min="7" max="16384" width="9" style="194"/>
  </cols>
  <sheetData>
    <row r="1" spans="1:6" ht="16.2" x14ac:dyDescent="0.2">
      <c r="A1" s="306"/>
      <c r="B1" s="196"/>
      <c r="C1" s="307"/>
      <c r="D1" s="308"/>
      <c r="E1" s="308"/>
      <c r="F1" s="308"/>
    </row>
    <row r="2" spans="1:6" ht="19.5" customHeight="1" x14ac:dyDescent="0.2">
      <c r="A2" s="640" t="s">
        <v>272</v>
      </c>
      <c r="B2" s="640"/>
      <c r="C2" s="640"/>
      <c r="D2" s="640"/>
      <c r="E2" s="640"/>
      <c r="F2" s="640"/>
    </row>
    <row r="3" spans="1:6" ht="15" thickBot="1" x14ac:dyDescent="0.25">
      <c r="A3" s="195" t="s">
        <v>189</v>
      </c>
      <c r="B3" s="196"/>
      <c r="C3" s="197"/>
      <c r="D3" s="197"/>
      <c r="E3" s="197"/>
      <c r="F3" s="197"/>
    </row>
    <row r="4" spans="1:6" ht="18.75" customHeight="1" thickTop="1" thickBot="1" x14ac:dyDescent="0.25">
      <c r="A4" s="197"/>
      <c r="B4" s="198" t="s">
        <v>162</v>
      </c>
      <c r="C4" s="641">
        <f>'自主保安活動チェックシート入力用 '!G5</f>
        <v>0</v>
      </c>
      <c r="D4" s="642"/>
      <c r="E4" s="642"/>
      <c r="F4" s="643"/>
    </row>
    <row r="5" spans="1:6" ht="18.75" customHeight="1" thickTop="1" thickBot="1" x14ac:dyDescent="0.25">
      <c r="A5" s="197"/>
      <c r="B5" s="198" t="s">
        <v>163</v>
      </c>
      <c r="C5" s="641">
        <f>'自主保安活動チェックシート入力用 '!G6</f>
        <v>0</v>
      </c>
      <c r="D5" s="642"/>
      <c r="E5" s="642"/>
      <c r="F5" s="643"/>
    </row>
    <row r="6" spans="1:6" ht="21" customHeight="1" thickTop="1" thickBot="1" x14ac:dyDescent="0.25">
      <c r="A6" s="197"/>
      <c r="B6" s="199" t="s">
        <v>164</v>
      </c>
      <c r="C6" s="644">
        <f>'自主保安活動チェックシート入力用 '!G7</f>
        <v>0</v>
      </c>
      <c r="D6" s="645"/>
      <c r="E6" s="645"/>
      <c r="F6" s="646"/>
    </row>
    <row r="7" spans="1:6" ht="17.399999999999999" thickTop="1" thickBot="1" x14ac:dyDescent="0.25">
      <c r="A7" s="200" t="s">
        <v>0</v>
      </c>
      <c r="B7" s="196"/>
      <c r="C7" s="201"/>
      <c r="D7" s="202"/>
      <c r="E7" s="203"/>
      <c r="F7" s="204"/>
    </row>
    <row r="8" spans="1:6" s="207" customFormat="1" ht="15" thickBot="1" x14ac:dyDescent="0.25">
      <c r="A8" s="613" t="s">
        <v>17</v>
      </c>
      <c r="B8" s="614"/>
      <c r="C8" s="205"/>
      <c r="D8" s="615" t="s">
        <v>7</v>
      </c>
      <c r="E8" s="615"/>
      <c r="F8" s="206" t="s">
        <v>3</v>
      </c>
    </row>
    <row r="9" spans="1:6" s="207" customFormat="1" ht="15" thickBot="1" x14ac:dyDescent="0.25">
      <c r="A9" s="208" t="s">
        <v>50</v>
      </c>
      <c r="B9" s="209"/>
      <c r="C9" s="210"/>
      <c r="D9" s="211"/>
      <c r="E9" s="212"/>
      <c r="F9" s="213"/>
    </row>
    <row r="10" spans="1:6" s="218" customFormat="1" ht="15.6" thickTop="1" thickBot="1" x14ac:dyDescent="0.25">
      <c r="A10" s="623" t="s">
        <v>51</v>
      </c>
      <c r="B10" s="625" t="s">
        <v>63</v>
      </c>
      <c r="C10" s="214" t="s">
        <v>165</v>
      </c>
      <c r="D10" s="215">
        <f>'自主保安活動チェックシート入力用 '!H14</f>
        <v>0</v>
      </c>
      <c r="E10" s="216" t="s">
        <v>8</v>
      </c>
      <c r="F10" s="217" t="s">
        <v>166</v>
      </c>
    </row>
    <row r="11" spans="1:6" s="218" customFormat="1" ht="15.6" thickTop="1" thickBot="1" x14ac:dyDescent="0.25">
      <c r="A11" s="635"/>
      <c r="B11" s="636"/>
      <c r="C11" s="219" t="s">
        <v>167</v>
      </c>
      <c r="D11" s="215">
        <f>'自主保安活動チェックシート入力用 '!H15</f>
        <v>0</v>
      </c>
      <c r="E11" s="220" t="s">
        <v>8</v>
      </c>
      <c r="F11" s="221" t="s">
        <v>168</v>
      </c>
    </row>
    <row r="12" spans="1:6" s="218" customFormat="1" ht="15.6" thickTop="1" thickBot="1" x14ac:dyDescent="0.25">
      <c r="A12" s="624"/>
      <c r="B12" s="637"/>
      <c r="C12" s="222" t="s">
        <v>169</v>
      </c>
      <c r="D12" s="215">
        <f>'自主保安活動チェックシート入力用 '!H16</f>
        <v>0</v>
      </c>
      <c r="E12" s="223" t="s">
        <v>8</v>
      </c>
      <c r="F12" s="224" t="s">
        <v>168</v>
      </c>
    </row>
    <row r="13" spans="1:6" s="226" customFormat="1" ht="15" customHeight="1" thickBot="1" x14ac:dyDescent="0.25">
      <c r="A13" s="208" t="s">
        <v>111</v>
      </c>
      <c r="B13" s="209"/>
      <c r="C13" s="210"/>
      <c r="D13" s="225"/>
      <c r="E13" s="212"/>
      <c r="F13" s="213"/>
    </row>
    <row r="14" spans="1:6" s="226" customFormat="1" ht="15.6" thickTop="1" thickBot="1" x14ac:dyDescent="0.25">
      <c r="A14" s="638" t="s">
        <v>51</v>
      </c>
      <c r="B14" s="639" t="s">
        <v>80</v>
      </c>
      <c r="C14" s="227" t="s">
        <v>170</v>
      </c>
      <c r="D14" s="215">
        <f>'自主保安活動チェックシート入力用 '!H20</f>
        <v>0</v>
      </c>
      <c r="E14" s="228" t="s">
        <v>8</v>
      </c>
      <c r="F14" s="217" t="s">
        <v>166</v>
      </c>
    </row>
    <row r="15" spans="1:6" s="226" customFormat="1" ht="15.6" thickTop="1" thickBot="1" x14ac:dyDescent="0.25">
      <c r="A15" s="617"/>
      <c r="B15" s="610"/>
      <c r="C15" s="229" t="s">
        <v>46</v>
      </c>
      <c r="D15" s="215">
        <f>'自主保安活動チェックシート入力用 '!H21</f>
        <v>0</v>
      </c>
      <c r="E15" s="230" t="s">
        <v>8</v>
      </c>
      <c r="F15" s="231" t="s">
        <v>171</v>
      </c>
    </row>
    <row r="16" spans="1:6" s="226" customFormat="1" ht="15.6" thickTop="1" thickBot="1" x14ac:dyDescent="0.25">
      <c r="A16" s="623" t="s">
        <v>52</v>
      </c>
      <c r="B16" s="639" t="s">
        <v>57</v>
      </c>
      <c r="C16" s="227" t="s">
        <v>170</v>
      </c>
      <c r="D16" s="215">
        <f>'自主保安活動チェックシート入力用 '!H26</f>
        <v>0</v>
      </c>
      <c r="E16" s="228" t="s">
        <v>8</v>
      </c>
      <c r="F16" s="217" t="s">
        <v>166</v>
      </c>
    </row>
    <row r="17" spans="1:6" s="226" customFormat="1" ht="15.6" thickTop="1" thickBot="1" x14ac:dyDescent="0.25">
      <c r="A17" s="635"/>
      <c r="B17" s="610"/>
      <c r="C17" s="229" t="s">
        <v>46</v>
      </c>
      <c r="D17" s="215">
        <f>'自主保安活動チェックシート入力用 '!H27</f>
        <v>0</v>
      </c>
      <c r="E17" s="230" t="s">
        <v>8</v>
      </c>
      <c r="F17" s="231" t="s">
        <v>171</v>
      </c>
    </row>
    <row r="18" spans="1:6" s="226" customFormat="1" ht="15.6" thickTop="1" thickBot="1" x14ac:dyDescent="0.25">
      <c r="A18" s="631" t="s">
        <v>54</v>
      </c>
      <c r="B18" s="633" t="s">
        <v>27</v>
      </c>
      <c r="C18" s="227" t="s">
        <v>172</v>
      </c>
      <c r="D18" s="215">
        <f>'自主保安活動チェックシート入力用 '!H29</f>
        <v>0</v>
      </c>
      <c r="E18" s="228" t="s">
        <v>8</v>
      </c>
      <c r="F18" s="217" t="s">
        <v>166</v>
      </c>
    </row>
    <row r="19" spans="1:6" s="226" customFormat="1" ht="15.6" thickTop="1" thickBot="1" x14ac:dyDescent="0.25">
      <c r="A19" s="632"/>
      <c r="B19" s="634"/>
      <c r="C19" s="229" t="s">
        <v>173</v>
      </c>
      <c r="D19" s="215">
        <f>'自主保安活動チェックシート入力用 '!H30</f>
        <v>0</v>
      </c>
      <c r="E19" s="230" t="s">
        <v>8</v>
      </c>
      <c r="F19" s="232" t="s">
        <v>174</v>
      </c>
    </row>
    <row r="20" spans="1:6" s="226" customFormat="1" ht="15.6" thickTop="1" thickBot="1" x14ac:dyDescent="0.25">
      <c r="A20" s="233" t="s">
        <v>55</v>
      </c>
      <c r="B20" s="398" t="s">
        <v>30</v>
      </c>
      <c r="C20" s="234"/>
      <c r="D20" s="215">
        <f>'自主保安活動チェックシート入力用 '!H34</f>
        <v>0</v>
      </c>
      <c r="E20" s="235" t="s">
        <v>8</v>
      </c>
      <c r="F20" s="236" t="s">
        <v>175</v>
      </c>
    </row>
    <row r="21" spans="1:6" s="226" customFormat="1" ht="15.6" thickTop="1" thickBot="1" x14ac:dyDescent="0.25">
      <c r="A21" s="233" t="s">
        <v>59</v>
      </c>
      <c r="B21" s="398" t="s">
        <v>60</v>
      </c>
      <c r="C21" s="234"/>
      <c r="D21" s="215">
        <f>'自主保安活動チェックシート入力用 '!H35</f>
        <v>0</v>
      </c>
      <c r="E21" s="235" t="s">
        <v>8</v>
      </c>
      <c r="F21" s="236" t="s">
        <v>168</v>
      </c>
    </row>
    <row r="22" spans="1:6" s="226" customFormat="1" ht="15.6" thickTop="1" thickBot="1" x14ac:dyDescent="0.25">
      <c r="A22" s="403" t="s">
        <v>119</v>
      </c>
      <c r="B22" s="400" t="s">
        <v>106</v>
      </c>
      <c r="C22" s="237"/>
      <c r="D22" s="215">
        <f>'自主保安活動チェックシート入力用 '!H36</f>
        <v>0</v>
      </c>
      <c r="E22" s="238" t="s">
        <v>8</v>
      </c>
      <c r="F22" s="239" t="s">
        <v>168</v>
      </c>
    </row>
    <row r="23" spans="1:6" s="226" customFormat="1" ht="15" thickBot="1" x14ac:dyDescent="0.25">
      <c r="A23" s="208" t="s">
        <v>13</v>
      </c>
      <c r="B23" s="209"/>
      <c r="C23" s="210"/>
      <c r="D23" s="240"/>
      <c r="E23" s="241"/>
      <c r="F23" s="242"/>
    </row>
    <row r="24" spans="1:6" s="226" customFormat="1" ht="15.6" thickTop="1" thickBot="1" x14ac:dyDescent="0.25">
      <c r="A24" s="402" t="s">
        <v>51</v>
      </c>
      <c r="B24" s="405" t="s">
        <v>176</v>
      </c>
      <c r="C24" s="401"/>
      <c r="D24" s="215">
        <f>'自主保安活動チェックシート入力用 '!H38</f>
        <v>0</v>
      </c>
      <c r="E24" s="243" t="s">
        <v>8</v>
      </c>
      <c r="F24" s="244" t="s">
        <v>168</v>
      </c>
    </row>
    <row r="25" spans="1:6" s="226" customFormat="1" ht="15.6" thickTop="1" thickBot="1" x14ac:dyDescent="0.25">
      <c r="A25" s="402" t="s">
        <v>52</v>
      </c>
      <c r="B25" s="405" t="s">
        <v>21</v>
      </c>
      <c r="C25" s="401"/>
      <c r="D25" s="215">
        <f>'自主保安活動チェックシート入力用 '!H40</f>
        <v>0</v>
      </c>
      <c r="E25" s="243" t="s">
        <v>8</v>
      </c>
      <c r="F25" s="244" t="s">
        <v>168</v>
      </c>
    </row>
    <row r="26" spans="1:6" s="226" customFormat="1" ht="15.6" thickTop="1" thickBot="1" x14ac:dyDescent="0.25">
      <c r="A26" s="402" t="s">
        <v>54</v>
      </c>
      <c r="B26" s="405" t="s">
        <v>32</v>
      </c>
      <c r="C26" s="245"/>
      <c r="D26" s="215">
        <f>'自主保安活動チェックシート入力用 '!H41</f>
        <v>0</v>
      </c>
      <c r="E26" s="246" t="s">
        <v>8</v>
      </c>
      <c r="F26" s="244" t="s">
        <v>168</v>
      </c>
    </row>
    <row r="27" spans="1:6" s="226" customFormat="1" ht="15.6" thickTop="1" thickBot="1" x14ac:dyDescent="0.25">
      <c r="A27" s="604" t="s">
        <v>178</v>
      </c>
      <c r="B27" s="605"/>
      <c r="C27" s="606"/>
      <c r="D27" s="215">
        <f>SUM(D10:D12,D14:D22,D24:D26)</f>
        <v>0</v>
      </c>
      <c r="E27" s="247" t="s">
        <v>8</v>
      </c>
      <c r="F27" s="248"/>
    </row>
    <row r="28" spans="1:6" s="226" customFormat="1" ht="16.8" thickBot="1" x14ac:dyDescent="0.25">
      <c r="A28" s="249" t="s">
        <v>1</v>
      </c>
      <c r="B28" s="195"/>
      <c r="C28" s="250"/>
      <c r="D28" s="251"/>
      <c r="E28" s="252"/>
      <c r="F28" s="253"/>
    </row>
    <row r="29" spans="1:6" s="226" customFormat="1" ht="15" thickBot="1" x14ac:dyDescent="0.25">
      <c r="A29" s="613" t="s">
        <v>17</v>
      </c>
      <c r="B29" s="614"/>
      <c r="C29" s="205"/>
      <c r="D29" s="615" t="s">
        <v>7</v>
      </c>
      <c r="E29" s="615"/>
      <c r="F29" s="206" t="s">
        <v>3</v>
      </c>
    </row>
    <row r="30" spans="1:6" s="226" customFormat="1" ht="15" thickBot="1" x14ac:dyDescent="0.25">
      <c r="A30" s="208" t="s">
        <v>250</v>
      </c>
      <c r="B30" s="209"/>
      <c r="C30" s="210"/>
      <c r="D30" s="240"/>
      <c r="E30" s="241"/>
      <c r="F30" s="242"/>
    </row>
    <row r="31" spans="1:6" s="226" customFormat="1" ht="15.6" thickTop="1" thickBot="1" x14ac:dyDescent="0.25">
      <c r="A31" s="418" t="s">
        <v>51</v>
      </c>
      <c r="B31" s="419" t="s">
        <v>251</v>
      </c>
      <c r="C31" s="420"/>
      <c r="D31" s="215">
        <f>'自主保安活動チェックシート入力用 '!H48</f>
        <v>0</v>
      </c>
      <c r="E31" s="421" t="s">
        <v>8</v>
      </c>
      <c r="F31" s="279" t="s">
        <v>100</v>
      </c>
    </row>
    <row r="32" spans="1:6" s="226" customFormat="1" ht="15.6" thickTop="1" thickBot="1" x14ac:dyDescent="0.25">
      <c r="A32" s="208" t="s">
        <v>273</v>
      </c>
      <c r="B32" s="209"/>
      <c r="C32" s="210"/>
      <c r="D32" s="422"/>
      <c r="E32" s="241"/>
      <c r="F32" s="242"/>
    </row>
    <row r="33" spans="1:6" s="226" customFormat="1" ht="15" thickBot="1" x14ac:dyDescent="0.25">
      <c r="A33" s="616" t="s">
        <v>51</v>
      </c>
      <c r="B33" s="618" t="s">
        <v>179</v>
      </c>
      <c r="C33" s="254" t="s">
        <v>180</v>
      </c>
      <c r="D33" s="423">
        <f>'自主保安活動チェックシート入力用 '!H51</f>
        <v>0</v>
      </c>
      <c r="E33" s="255" t="s">
        <v>8</v>
      </c>
      <c r="F33" s="256" t="s">
        <v>168</v>
      </c>
    </row>
    <row r="34" spans="1:6" s="226" customFormat="1" ht="15.6" thickTop="1" thickBot="1" x14ac:dyDescent="0.25">
      <c r="A34" s="616"/>
      <c r="B34" s="618"/>
      <c r="C34" s="257" t="s">
        <v>190</v>
      </c>
      <c r="D34" s="215">
        <f>'自主保安活動チェックシート入力用 '!H52</f>
        <v>0</v>
      </c>
      <c r="E34" s="258" t="s">
        <v>8</v>
      </c>
      <c r="F34" s="259" t="s">
        <v>168</v>
      </c>
    </row>
    <row r="35" spans="1:6" s="226" customFormat="1" ht="15.6" thickTop="1" thickBot="1" x14ac:dyDescent="0.25">
      <c r="A35" s="617"/>
      <c r="B35" s="619"/>
      <c r="C35" s="229" t="s">
        <v>191</v>
      </c>
      <c r="D35" s="215">
        <f>'自主保安活動チェックシート入力用 '!H53</f>
        <v>0</v>
      </c>
      <c r="E35" s="230" t="s">
        <v>8</v>
      </c>
      <c r="F35" s="260" t="s">
        <v>168</v>
      </c>
    </row>
    <row r="36" spans="1:6" s="226" customFormat="1" ht="15" customHeight="1" thickTop="1" thickBot="1" x14ac:dyDescent="0.25">
      <c r="A36" s="404" t="s">
        <v>52</v>
      </c>
      <c r="B36" s="261" t="s">
        <v>192</v>
      </c>
      <c r="C36" s="262"/>
      <c r="D36" s="215">
        <f>'自主保安活動チェックシート入力用 '!H54</f>
        <v>0</v>
      </c>
      <c r="E36" s="243" t="s">
        <v>8</v>
      </c>
      <c r="F36" s="263" t="s">
        <v>100</v>
      </c>
    </row>
    <row r="37" spans="1:6" s="226" customFormat="1" ht="15" thickBot="1" x14ac:dyDescent="0.25">
      <c r="A37" s="208" t="s">
        <v>256</v>
      </c>
      <c r="B37" s="264"/>
      <c r="C37" s="265"/>
      <c r="D37" s="266"/>
      <c r="E37" s="267"/>
      <c r="F37" s="268"/>
    </row>
    <row r="38" spans="1:6" s="226" customFormat="1" ht="15.6" thickTop="1" thickBot="1" x14ac:dyDescent="0.25">
      <c r="A38" s="233" t="s">
        <v>51</v>
      </c>
      <c r="B38" s="629" t="s">
        <v>40</v>
      </c>
      <c r="C38" s="630"/>
      <c r="D38" s="215">
        <f>'自主保安活動チェックシート入力用 '!H58</f>
        <v>0</v>
      </c>
      <c r="E38" s="269" t="s">
        <v>8</v>
      </c>
      <c r="F38" s="270" t="s">
        <v>166</v>
      </c>
    </row>
    <row r="39" spans="1:6" s="226" customFormat="1" ht="15.6" thickTop="1" thickBot="1" x14ac:dyDescent="0.25">
      <c r="A39" s="233" t="s">
        <v>52</v>
      </c>
      <c r="B39" s="398" t="s">
        <v>130</v>
      </c>
      <c r="C39" s="271"/>
      <c r="D39" s="215">
        <f>'自主保安活動チェックシート入力用 '!H59</f>
        <v>0</v>
      </c>
      <c r="E39" s="269" t="s">
        <v>8</v>
      </c>
      <c r="F39" s="270" t="s">
        <v>166</v>
      </c>
    </row>
    <row r="40" spans="1:6" s="226" customFormat="1" ht="15" customHeight="1" thickTop="1" thickBot="1" x14ac:dyDescent="0.25">
      <c r="A40" s="233" t="s">
        <v>54</v>
      </c>
      <c r="B40" s="611" t="s">
        <v>68</v>
      </c>
      <c r="C40" s="612"/>
      <c r="D40" s="215">
        <f>'自主保安活動チェックシート入力用 '!H60</f>
        <v>0</v>
      </c>
      <c r="E40" s="269" t="s">
        <v>8</v>
      </c>
      <c r="F40" s="270" t="s">
        <v>181</v>
      </c>
    </row>
    <row r="41" spans="1:6" s="226" customFormat="1" ht="15.6" thickTop="1" thickBot="1" x14ac:dyDescent="0.25">
      <c r="A41" s="233" t="s">
        <v>55</v>
      </c>
      <c r="B41" s="611" t="s">
        <v>182</v>
      </c>
      <c r="C41" s="612"/>
      <c r="D41" s="215">
        <f>'自主保安活動チェックシート入力用 '!H61</f>
        <v>0</v>
      </c>
      <c r="E41" s="269" t="s">
        <v>8</v>
      </c>
      <c r="F41" s="270" t="s">
        <v>177</v>
      </c>
    </row>
    <row r="42" spans="1:6" s="226" customFormat="1" ht="15.6" thickTop="1" thickBot="1" x14ac:dyDescent="0.25">
      <c r="A42" s="404" t="s">
        <v>59</v>
      </c>
      <c r="B42" s="620" t="s">
        <v>183</v>
      </c>
      <c r="C42" s="621"/>
      <c r="D42" s="215">
        <f>'自主保安活動チェックシート入力用 '!H62</f>
        <v>0</v>
      </c>
      <c r="E42" s="272" t="s">
        <v>8</v>
      </c>
      <c r="F42" s="273" t="s">
        <v>177</v>
      </c>
    </row>
    <row r="43" spans="1:6" s="207" customFormat="1" ht="15" thickBot="1" x14ac:dyDescent="0.25">
      <c r="A43" s="208" t="s">
        <v>274</v>
      </c>
      <c r="B43" s="274"/>
      <c r="C43" s="275"/>
      <c r="D43" s="276"/>
      <c r="E43" s="267"/>
      <c r="F43" s="268"/>
    </row>
    <row r="44" spans="1:6" s="207" customFormat="1" ht="15.75" customHeight="1" thickTop="1" thickBot="1" x14ac:dyDescent="0.25">
      <c r="A44" s="277" t="s">
        <v>51</v>
      </c>
      <c r="B44" s="278" t="s">
        <v>184</v>
      </c>
      <c r="C44" s="237"/>
      <c r="D44" s="215">
        <f>'自主保安活動チェックシート入力用 '!H64</f>
        <v>0</v>
      </c>
      <c r="E44" s="272" t="s">
        <v>8</v>
      </c>
      <c r="F44" s="279" t="s">
        <v>166</v>
      </c>
    </row>
    <row r="45" spans="1:6" s="207" customFormat="1" ht="15" thickBot="1" x14ac:dyDescent="0.25">
      <c r="A45" s="208" t="s">
        <v>258</v>
      </c>
      <c r="B45" s="209"/>
      <c r="C45" s="280"/>
      <c r="D45" s="240"/>
      <c r="E45" s="241"/>
      <c r="F45" s="242"/>
    </row>
    <row r="46" spans="1:6" s="207" customFormat="1" ht="15.6" thickTop="1" thickBot="1" x14ac:dyDescent="0.25">
      <c r="A46" s="233" t="s">
        <v>51</v>
      </c>
      <c r="B46" s="611" t="s">
        <v>76</v>
      </c>
      <c r="C46" s="612"/>
      <c r="D46" s="215">
        <f>'自主保安活動チェックシート入力用 '!H66</f>
        <v>0</v>
      </c>
      <c r="E46" s="281" t="s">
        <v>8</v>
      </c>
      <c r="F46" s="270" t="s">
        <v>166</v>
      </c>
    </row>
    <row r="47" spans="1:6" s="226" customFormat="1" ht="15.6" thickTop="1" thickBot="1" x14ac:dyDescent="0.25">
      <c r="A47" s="404" t="s">
        <v>52</v>
      </c>
      <c r="B47" s="602" t="s">
        <v>77</v>
      </c>
      <c r="C47" s="622"/>
      <c r="D47" s="215">
        <f>'自主保安活動チェックシート入力用 '!H67</f>
        <v>0</v>
      </c>
      <c r="E47" s="282" t="s">
        <v>8</v>
      </c>
      <c r="F47" s="273" t="s">
        <v>166</v>
      </c>
    </row>
    <row r="48" spans="1:6" s="226" customFormat="1" ht="15.6" thickTop="1" thickBot="1" x14ac:dyDescent="0.25">
      <c r="A48" s="626" t="s">
        <v>178</v>
      </c>
      <c r="B48" s="627"/>
      <c r="C48" s="628"/>
      <c r="D48" s="215">
        <f>SUM(D31,D33:D36,D38:D42,D44,D46:D47)</f>
        <v>0</v>
      </c>
      <c r="E48" s="283" t="s">
        <v>8</v>
      </c>
      <c r="F48" s="284"/>
    </row>
    <row r="49" spans="1:6" s="226" customFormat="1" ht="16.8" thickBot="1" x14ac:dyDescent="0.25">
      <c r="A49" s="249" t="s">
        <v>114</v>
      </c>
      <c r="B49" s="195"/>
      <c r="C49" s="250"/>
      <c r="D49" s="251"/>
      <c r="E49" s="252"/>
      <c r="F49" s="253"/>
    </row>
    <row r="50" spans="1:6" s="226" customFormat="1" ht="15" thickBot="1" x14ac:dyDescent="0.25">
      <c r="A50" s="613" t="s">
        <v>17</v>
      </c>
      <c r="B50" s="614"/>
      <c r="C50" s="205"/>
      <c r="D50" s="615" t="s">
        <v>7</v>
      </c>
      <c r="E50" s="615"/>
      <c r="F50" s="206" t="s">
        <v>3</v>
      </c>
    </row>
    <row r="51" spans="1:6" s="226" customFormat="1" ht="15" thickBot="1" x14ac:dyDescent="0.25">
      <c r="A51" s="208" t="s">
        <v>112</v>
      </c>
      <c r="B51" s="209"/>
      <c r="C51" s="280"/>
      <c r="D51" s="240"/>
      <c r="E51" s="241"/>
      <c r="F51" s="242"/>
    </row>
    <row r="52" spans="1:6" s="226" customFormat="1" ht="15.6" thickTop="1" thickBot="1" x14ac:dyDescent="0.25">
      <c r="A52" s="402" t="s">
        <v>51</v>
      </c>
      <c r="B52" s="611" t="s">
        <v>275</v>
      </c>
      <c r="C52" s="612"/>
      <c r="D52" s="215">
        <f>'自主保安活動チェックシート入力用 '!H74</f>
        <v>0</v>
      </c>
      <c r="E52" s="285" t="s">
        <v>8</v>
      </c>
      <c r="F52" s="263" t="s">
        <v>166</v>
      </c>
    </row>
    <row r="53" spans="1:6" s="226" customFormat="1" ht="15.6" thickTop="1" thickBot="1" x14ac:dyDescent="0.25">
      <c r="A53" s="402" t="s">
        <v>52</v>
      </c>
      <c r="B53" s="611" t="s">
        <v>276</v>
      </c>
      <c r="C53" s="612"/>
      <c r="D53" s="215">
        <f>'自主保安活動チェックシート入力用 '!H76</f>
        <v>0</v>
      </c>
      <c r="E53" s="243" t="s">
        <v>8</v>
      </c>
      <c r="F53" s="263" t="s">
        <v>166</v>
      </c>
    </row>
    <row r="54" spans="1:6" s="226" customFormat="1" ht="15.6" thickTop="1" thickBot="1" x14ac:dyDescent="0.25">
      <c r="A54" s="233" t="s">
        <v>54</v>
      </c>
      <c r="B54" s="611" t="s">
        <v>34</v>
      </c>
      <c r="C54" s="612"/>
      <c r="D54" s="215">
        <f>'自主保安活動チェックシート入力用 '!H78</f>
        <v>0</v>
      </c>
      <c r="E54" s="269" t="s">
        <v>8</v>
      </c>
      <c r="F54" s="270" t="s">
        <v>166</v>
      </c>
    </row>
    <row r="55" spans="1:6" s="226" customFormat="1" ht="15.6" thickTop="1" thickBot="1" x14ac:dyDescent="0.25">
      <c r="A55" s="233" t="s">
        <v>55</v>
      </c>
      <c r="B55" s="611" t="s">
        <v>22</v>
      </c>
      <c r="C55" s="612"/>
      <c r="D55" s="215">
        <f>'自主保安活動チェックシート入力用 '!H79</f>
        <v>0</v>
      </c>
      <c r="E55" s="281" t="s">
        <v>8</v>
      </c>
      <c r="F55" s="424" t="s">
        <v>181</v>
      </c>
    </row>
    <row r="56" spans="1:6" s="226" customFormat="1" ht="15.6" thickTop="1" thickBot="1" x14ac:dyDescent="0.25">
      <c r="A56" s="233" t="s">
        <v>59</v>
      </c>
      <c r="B56" s="611" t="s">
        <v>263</v>
      </c>
      <c r="C56" s="612"/>
      <c r="D56" s="215">
        <f>'自主保安活動チェックシート入力用 '!H80</f>
        <v>0</v>
      </c>
      <c r="E56" s="281" t="s">
        <v>8</v>
      </c>
      <c r="F56" s="270" t="s">
        <v>166</v>
      </c>
    </row>
    <row r="57" spans="1:6" s="226" customFormat="1" ht="15.6" thickTop="1" thickBot="1" x14ac:dyDescent="0.25">
      <c r="A57" s="623" t="s">
        <v>119</v>
      </c>
      <c r="B57" s="625" t="s">
        <v>265</v>
      </c>
      <c r="C57" s="425" t="s">
        <v>277</v>
      </c>
      <c r="D57" s="215">
        <f>'自主保安活動チェックシート入力用 '!H81</f>
        <v>0</v>
      </c>
      <c r="E57" s="426" t="s">
        <v>8</v>
      </c>
      <c r="F57" s="427" t="s">
        <v>175</v>
      </c>
    </row>
    <row r="58" spans="1:6" s="226" customFormat="1" ht="15.6" thickTop="1" thickBot="1" x14ac:dyDescent="0.25">
      <c r="A58" s="624"/>
      <c r="B58" s="602"/>
      <c r="C58" s="257" t="s">
        <v>278</v>
      </c>
      <c r="D58" s="215">
        <f>'自主保安活動チェックシート入力用 '!H82</f>
        <v>0</v>
      </c>
      <c r="E58" s="282" t="s">
        <v>8</v>
      </c>
      <c r="F58" s="273" t="s">
        <v>279</v>
      </c>
    </row>
    <row r="59" spans="1:6" s="226" customFormat="1" ht="15" thickBot="1" x14ac:dyDescent="0.25">
      <c r="A59" s="208" t="s">
        <v>14</v>
      </c>
      <c r="B59" s="209"/>
      <c r="C59" s="286"/>
      <c r="D59" s="240"/>
      <c r="E59" s="241"/>
      <c r="F59" s="242"/>
    </row>
    <row r="60" spans="1:6" s="226" customFormat="1" ht="16.5" customHeight="1" thickTop="1" thickBot="1" x14ac:dyDescent="0.25">
      <c r="A60" s="233" t="s">
        <v>51</v>
      </c>
      <c r="B60" s="611" t="s">
        <v>23</v>
      </c>
      <c r="C60" s="612"/>
      <c r="D60" s="215">
        <f>'自主保安活動チェックシート入力用 '!H84</f>
        <v>0</v>
      </c>
      <c r="E60" s="269" t="s">
        <v>8</v>
      </c>
      <c r="F60" s="270" t="s">
        <v>177</v>
      </c>
    </row>
    <row r="61" spans="1:6" s="226" customFormat="1" ht="15.6" thickTop="1" thickBot="1" x14ac:dyDescent="0.25">
      <c r="A61" s="233" t="s">
        <v>52</v>
      </c>
      <c r="B61" s="611" t="s">
        <v>29</v>
      </c>
      <c r="C61" s="612"/>
      <c r="D61" s="215">
        <f>'自主保安活動チェックシート入力用 '!H85</f>
        <v>0</v>
      </c>
      <c r="E61" s="269" t="s">
        <v>8</v>
      </c>
      <c r="F61" s="270" t="s">
        <v>166</v>
      </c>
    </row>
    <row r="62" spans="1:6" s="226" customFormat="1" ht="15.6" thickTop="1" thickBot="1" x14ac:dyDescent="0.25">
      <c r="A62" s="233" t="s">
        <v>54</v>
      </c>
      <c r="B62" s="611" t="s">
        <v>132</v>
      </c>
      <c r="C62" s="612"/>
      <c r="D62" s="215">
        <f>'自主保安活動チェックシート入力用 '!H86</f>
        <v>0</v>
      </c>
      <c r="E62" s="281" t="s">
        <v>8</v>
      </c>
      <c r="F62" s="270" t="s">
        <v>166</v>
      </c>
    </row>
    <row r="63" spans="1:6" s="226" customFormat="1" ht="15.6" thickTop="1" thickBot="1" x14ac:dyDescent="0.25">
      <c r="A63" s="399" t="s">
        <v>55</v>
      </c>
      <c r="B63" s="407" t="s">
        <v>185</v>
      </c>
      <c r="C63" s="407"/>
      <c r="D63" s="215">
        <f>'自主保安活動チェックシート入力用 '!H87</f>
        <v>0</v>
      </c>
      <c r="E63" s="281" t="s">
        <v>8</v>
      </c>
      <c r="F63" s="270" t="s">
        <v>166</v>
      </c>
    </row>
    <row r="64" spans="1:6" s="226" customFormat="1" ht="15.6" thickTop="1" thickBot="1" x14ac:dyDescent="0.25">
      <c r="A64" s="404" t="s">
        <v>59</v>
      </c>
      <c r="B64" s="602" t="s">
        <v>94</v>
      </c>
      <c r="C64" s="602"/>
      <c r="D64" s="215">
        <f>'自主保安活動チェックシート入力用 '!H88</f>
        <v>0</v>
      </c>
      <c r="E64" s="282" t="s">
        <v>8</v>
      </c>
      <c r="F64" s="273" t="s">
        <v>168</v>
      </c>
    </row>
    <row r="65" spans="1:6" s="11" customFormat="1" ht="15.6" thickTop="1" thickBot="1" x14ac:dyDescent="0.25">
      <c r="A65" s="604" t="s">
        <v>178</v>
      </c>
      <c r="B65" s="605"/>
      <c r="C65" s="606"/>
      <c r="D65" s="215">
        <f>SUM(D52:D58,D60:D64)</f>
        <v>0</v>
      </c>
      <c r="E65" s="283" t="s">
        <v>8</v>
      </c>
      <c r="F65" s="284"/>
    </row>
    <row r="66" spans="1:6" ht="16.8" thickBot="1" x14ac:dyDescent="0.25">
      <c r="A66" s="249" t="s">
        <v>186</v>
      </c>
      <c r="B66" s="195"/>
      <c r="C66" s="250"/>
      <c r="D66" s="251"/>
      <c r="E66" s="252"/>
      <c r="F66" s="253"/>
    </row>
    <row r="67" spans="1:6" ht="15" thickBot="1" x14ac:dyDescent="0.25">
      <c r="A67" s="613" t="s">
        <v>17</v>
      </c>
      <c r="B67" s="614"/>
      <c r="C67" s="205"/>
      <c r="D67" s="615" t="s">
        <v>7</v>
      </c>
      <c r="E67" s="615"/>
      <c r="F67" s="206" t="s">
        <v>3</v>
      </c>
    </row>
    <row r="68" spans="1:6" ht="15.6" thickTop="1" thickBot="1" x14ac:dyDescent="0.25">
      <c r="A68" s="607" t="s">
        <v>51</v>
      </c>
      <c r="B68" s="609" t="s">
        <v>187</v>
      </c>
      <c r="C68" s="287" t="s">
        <v>170</v>
      </c>
      <c r="D68" s="215">
        <f>'自主保安活動チェックシート入力用 '!H94</f>
        <v>0</v>
      </c>
      <c r="E68" s="288" t="s">
        <v>8</v>
      </c>
      <c r="F68" s="289" t="s">
        <v>166</v>
      </c>
    </row>
    <row r="69" spans="1:6" ht="15.6" thickTop="1" thickBot="1" x14ac:dyDescent="0.25">
      <c r="A69" s="608"/>
      <c r="B69" s="610"/>
      <c r="C69" s="229" t="s">
        <v>110</v>
      </c>
      <c r="D69" s="215">
        <f>'自主保安活動チェックシート入力用 '!H95</f>
        <v>0</v>
      </c>
      <c r="E69" s="290" t="s">
        <v>193</v>
      </c>
      <c r="F69" s="291" t="s">
        <v>174</v>
      </c>
    </row>
    <row r="70" spans="1:6" ht="15.6" thickTop="1" thickBot="1" x14ac:dyDescent="0.25">
      <c r="A70" s="402" t="s">
        <v>52</v>
      </c>
      <c r="B70" s="611" t="s">
        <v>116</v>
      </c>
      <c r="C70" s="612"/>
      <c r="D70" s="215">
        <f>'自主保安活動チェックシート入力用 '!H98</f>
        <v>0</v>
      </c>
      <c r="E70" s="243" t="s">
        <v>8</v>
      </c>
      <c r="F70" s="263" t="s">
        <v>177</v>
      </c>
    </row>
    <row r="71" spans="1:6" ht="15.6" thickTop="1" thickBot="1" x14ac:dyDescent="0.25">
      <c r="A71" s="233" t="s">
        <v>54</v>
      </c>
      <c r="B71" s="611" t="s">
        <v>93</v>
      </c>
      <c r="C71" s="612"/>
      <c r="D71" s="215">
        <f>'自主保安活動チェックシート入力用 '!H99</f>
        <v>0</v>
      </c>
      <c r="E71" s="269" t="s">
        <v>8</v>
      </c>
      <c r="F71" s="270" t="s">
        <v>168</v>
      </c>
    </row>
    <row r="72" spans="1:6" ht="15.6" thickTop="1" thickBot="1" x14ac:dyDescent="0.25">
      <c r="A72" s="233" t="s">
        <v>55</v>
      </c>
      <c r="B72" s="611" t="s">
        <v>188</v>
      </c>
      <c r="C72" s="612"/>
      <c r="D72" s="292">
        <f>'自主保安活動チェックシート入力用 '!H100</f>
        <v>0</v>
      </c>
      <c r="E72" s="269" t="s">
        <v>8</v>
      </c>
      <c r="F72" s="270" t="s">
        <v>168</v>
      </c>
    </row>
    <row r="73" spans="1:6" ht="15.6" thickTop="1" thickBot="1" x14ac:dyDescent="0.25">
      <c r="A73" s="233" t="s">
        <v>59</v>
      </c>
      <c r="B73" s="611" t="s">
        <v>154</v>
      </c>
      <c r="C73" s="612"/>
      <c r="D73" s="215">
        <f>'自主保安活動チェックシート入力用 '!H101</f>
        <v>0</v>
      </c>
      <c r="E73" s="269" t="s">
        <v>8</v>
      </c>
      <c r="F73" s="270" t="s">
        <v>168</v>
      </c>
    </row>
    <row r="74" spans="1:6" ht="15.6" thickTop="1" thickBot="1" x14ac:dyDescent="0.25">
      <c r="A74" s="404" t="s">
        <v>119</v>
      </c>
      <c r="B74" s="602" t="s">
        <v>156</v>
      </c>
      <c r="C74" s="603"/>
      <c r="D74" s="293">
        <f>'自主保安活動チェックシート入力用 '!H102</f>
        <v>0</v>
      </c>
      <c r="E74" s="282" t="s">
        <v>8</v>
      </c>
      <c r="F74" s="273" t="s">
        <v>175</v>
      </c>
    </row>
    <row r="75" spans="1:6" ht="15.6" thickTop="1" thickBot="1" x14ac:dyDescent="0.25">
      <c r="A75" s="604" t="s">
        <v>178</v>
      </c>
      <c r="B75" s="605"/>
      <c r="C75" s="606"/>
      <c r="D75" s="215">
        <f>SUM(D68:D74)</f>
        <v>0</v>
      </c>
      <c r="E75" s="283" t="s">
        <v>8</v>
      </c>
      <c r="F75" s="284"/>
    </row>
    <row r="76" spans="1:6" ht="16.8" thickBot="1" x14ac:dyDescent="0.25">
      <c r="A76" s="249" t="s">
        <v>109</v>
      </c>
      <c r="B76" s="406"/>
      <c r="C76" s="294"/>
      <c r="D76" s="251"/>
      <c r="E76" s="252"/>
      <c r="F76" s="253"/>
    </row>
    <row r="77" spans="1:6" ht="15.6" thickTop="1" thickBot="1" x14ac:dyDescent="0.25">
      <c r="A77" s="295"/>
      <c r="B77" s="296"/>
      <c r="C77" s="297"/>
      <c r="D77" s="215">
        <f>SUM(D27,D48,D65,D75)</f>
        <v>0</v>
      </c>
      <c r="E77" s="298" t="s">
        <v>8</v>
      </c>
      <c r="F77" s="299" t="s">
        <v>69</v>
      </c>
    </row>
    <row r="78" spans="1:6" ht="52.5" customHeight="1" x14ac:dyDescent="0.2">
      <c r="A78" s="300"/>
      <c r="B78" s="397"/>
      <c r="C78" s="126"/>
      <c r="D78" s="142"/>
      <c r="E78" s="143"/>
      <c r="F78" s="30"/>
    </row>
    <row r="79" spans="1:6" ht="52.5" customHeight="1" x14ac:dyDescent="0.2"/>
    <row r="80" spans="1:6" ht="52.5" customHeight="1" x14ac:dyDescent="0.2"/>
    <row r="81" ht="52.5" customHeight="1" x14ac:dyDescent="0.2"/>
    <row r="82" ht="52.5" customHeight="1" x14ac:dyDescent="0.2"/>
    <row r="83" ht="52.5" customHeight="1" x14ac:dyDescent="0.2"/>
    <row r="84" ht="52.5" customHeight="1" x14ac:dyDescent="0.2"/>
    <row r="85" ht="52.5" customHeight="1" x14ac:dyDescent="0.2"/>
    <row r="86" ht="52.5" customHeight="1" x14ac:dyDescent="0.2"/>
    <row r="87" ht="52.5" customHeight="1" x14ac:dyDescent="0.2"/>
    <row r="88" ht="52.5" customHeight="1" x14ac:dyDescent="0.2"/>
    <row r="89" ht="52.5" customHeight="1" x14ac:dyDescent="0.2"/>
    <row r="90" ht="52.5" customHeight="1" x14ac:dyDescent="0.2"/>
    <row r="91" ht="52.5" customHeight="1" x14ac:dyDescent="0.2"/>
  </sheetData>
  <mergeCells count="50">
    <mergeCell ref="A2:F2"/>
    <mergeCell ref="C4:F4"/>
    <mergeCell ref="C5:F5"/>
    <mergeCell ref="C6:F6"/>
    <mergeCell ref="A8:B8"/>
    <mergeCell ref="D8:E8"/>
    <mergeCell ref="A10:A12"/>
    <mergeCell ref="B10:B12"/>
    <mergeCell ref="A14:A15"/>
    <mergeCell ref="B14:B15"/>
    <mergeCell ref="A16:A17"/>
    <mergeCell ref="B16:B17"/>
    <mergeCell ref="A50:B50"/>
    <mergeCell ref="D50:E50"/>
    <mergeCell ref="B38:C38"/>
    <mergeCell ref="B40:C40"/>
    <mergeCell ref="A18:A19"/>
    <mergeCell ref="B18:B19"/>
    <mergeCell ref="A27:C27"/>
    <mergeCell ref="A29:B29"/>
    <mergeCell ref="D29:E29"/>
    <mergeCell ref="D67:E67"/>
    <mergeCell ref="A33:A35"/>
    <mergeCell ref="B33:B35"/>
    <mergeCell ref="B41:C41"/>
    <mergeCell ref="B42:C42"/>
    <mergeCell ref="B46:C46"/>
    <mergeCell ref="B47:C47"/>
    <mergeCell ref="B53:C53"/>
    <mergeCell ref="B55:C55"/>
    <mergeCell ref="B56:C56"/>
    <mergeCell ref="B54:C54"/>
    <mergeCell ref="A57:A58"/>
    <mergeCell ref="B57:B58"/>
    <mergeCell ref="B60:C60"/>
    <mergeCell ref="B52:C52"/>
    <mergeCell ref="A48:C48"/>
    <mergeCell ref="B61:C61"/>
    <mergeCell ref="B62:C62"/>
    <mergeCell ref="B64:C64"/>
    <mergeCell ref="A65:C65"/>
    <mergeCell ref="A67:B67"/>
    <mergeCell ref="B74:C74"/>
    <mergeCell ref="A75:C75"/>
    <mergeCell ref="A68:A69"/>
    <mergeCell ref="B68:B69"/>
    <mergeCell ref="B70:C70"/>
    <mergeCell ref="B71:C71"/>
    <mergeCell ref="B72:C72"/>
    <mergeCell ref="B73:C73"/>
  </mergeCells>
  <phoneticPr fontId="2"/>
  <conditionalFormatting sqref="D27">
    <cfRule type="cellIs" dxfId="4" priority="5" stopIfTrue="1" operator="between">
      <formula>0</formula>
      <formula>0</formula>
    </cfRule>
  </conditionalFormatting>
  <conditionalFormatting sqref="D48">
    <cfRule type="cellIs" dxfId="3" priority="4" stopIfTrue="1" operator="between">
      <formula>0</formula>
      <formula>0</formula>
    </cfRule>
  </conditionalFormatting>
  <conditionalFormatting sqref="D65">
    <cfRule type="cellIs" dxfId="2" priority="3" stopIfTrue="1" operator="between">
      <formula>0</formula>
      <formula>0</formula>
    </cfRule>
  </conditionalFormatting>
  <conditionalFormatting sqref="D75">
    <cfRule type="cellIs" dxfId="1" priority="2" stopIfTrue="1" operator="between">
      <formula>0</formula>
      <formula>0</formula>
    </cfRule>
  </conditionalFormatting>
  <conditionalFormatting sqref="D77">
    <cfRule type="cellIs" dxfId="0" priority="1" stopIfTrue="1" operator="between">
      <formula>0</formula>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
  <sheetViews>
    <sheetView view="pageBreakPreview" zoomScale="85" zoomScaleNormal="100" zoomScaleSheetLayoutView="85" workbookViewId="0">
      <selection activeCell="A2" sqref="A2:A6"/>
    </sheetView>
  </sheetViews>
  <sheetFormatPr defaultRowHeight="13.2" x14ac:dyDescent="0.2"/>
  <cols>
    <col min="2" max="2" width="35.88671875" customWidth="1"/>
  </cols>
  <sheetData>
    <row r="1" spans="1:55" ht="21" customHeight="1" thickBot="1" x14ac:dyDescent="0.3">
      <c r="A1" s="309" t="s">
        <v>294</v>
      </c>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row>
    <row r="2" spans="1:55" ht="18.75" customHeight="1" thickBot="1" x14ac:dyDescent="0.25">
      <c r="A2" s="663" t="s">
        <v>194</v>
      </c>
      <c r="B2" s="346" t="s">
        <v>195</v>
      </c>
      <c r="C2" s="347" t="s">
        <v>196</v>
      </c>
      <c r="D2" s="347"/>
      <c r="E2" s="347"/>
      <c r="F2" s="347"/>
      <c r="G2" s="347"/>
      <c r="H2" s="348"/>
      <c r="I2" s="348"/>
      <c r="J2" s="348"/>
      <c r="K2" s="348"/>
      <c r="L2" s="348"/>
      <c r="M2" s="348"/>
      <c r="N2" s="348"/>
      <c r="O2" s="348"/>
      <c r="P2" s="348"/>
      <c r="Q2" s="348"/>
      <c r="R2" s="349"/>
      <c r="S2" s="348"/>
      <c r="T2" s="348"/>
      <c r="U2" s="348"/>
      <c r="V2" s="348"/>
      <c r="W2" s="348"/>
      <c r="X2" s="348"/>
      <c r="Y2" s="348"/>
      <c r="Z2" s="348"/>
      <c r="AA2" s="348"/>
      <c r="AB2" s="348"/>
      <c r="AC2" s="348"/>
      <c r="AD2" s="348"/>
      <c r="AE2" s="348"/>
      <c r="AF2" s="349"/>
      <c r="AG2" s="348"/>
      <c r="AH2" s="348"/>
      <c r="AI2" s="348"/>
      <c r="AJ2" s="348"/>
      <c r="AK2" s="348"/>
      <c r="AL2" s="348"/>
      <c r="AM2" s="348"/>
      <c r="AN2" s="348"/>
      <c r="AO2" s="348"/>
      <c r="AP2" s="348"/>
      <c r="AQ2" s="348"/>
      <c r="AR2" s="348"/>
      <c r="AS2" s="349"/>
      <c r="AT2" s="348"/>
      <c r="AU2" s="348"/>
      <c r="AV2" s="348"/>
      <c r="AW2" s="348"/>
      <c r="AX2" s="348"/>
      <c r="AY2" s="348"/>
      <c r="AZ2" s="348"/>
      <c r="BA2" s="348"/>
      <c r="BB2" s="349"/>
    </row>
    <row r="3" spans="1:55" s="320" customFormat="1" ht="14.4" x14ac:dyDescent="0.2">
      <c r="A3" s="664"/>
      <c r="B3" s="666" t="s">
        <v>197</v>
      </c>
      <c r="C3" s="311" t="s">
        <v>198</v>
      </c>
      <c r="D3" s="312"/>
      <c r="E3" s="312"/>
      <c r="F3" s="312"/>
      <c r="G3" s="313"/>
      <c r="H3" s="314"/>
      <c r="I3" s="314"/>
      <c r="J3" s="314"/>
      <c r="K3" s="315"/>
      <c r="L3" s="315"/>
      <c r="M3" s="315"/>
      <c r="N3" s="315"/>
      <c r="O3" s="316"/>
      <c r="P3" s="316"/>
      <c r="Q3" s="317"/>
      <c r="R3" s="318"/>
      <c r="S3" s="319" t="s">
        <v>199</v>
      </c>
      <c r="T3" s="319"/>
      <c r="U3" s="319"/>
      <c r="V3" s="319"/>
      <c r="W3" s="319"/>
      <c r="X3" s="316"/>
      <c r="Y3" s="316"/>
      <c r="Z3" s="316"/>
      <c r="AA3" s="316"/>
      <c r="AB3" s="316"/>
      <c r="AC3" s="317"/>
      <c r="AD3" s="317"/>
      <c r="AE3" s="317"/>
      <c r="AF3" s="318"/>
      <c r="AG3" s="316" t="s">
        <v>200</v>
      </c>
      <c r="AH3" s="315"/>
      <c r="AI3" s="315"/>
      <c r="AJ3" s="315"/>
      <c r="AK3" s="315"/>
      <c r="AL3" s="315"/>
      <c r="AM3" s="315"/>
      <c r="AN3" s="315"/>
      <c r="AO3" s="315"/>
      <c r="AP3" s="315"/>
      <c r="AQ3" s="315"/>
      <c r="AR3" s="317"/>
      <c r="AS3" s="318"/>
      <c r="AT3" s="316" t="s">
        <v>186</v>
      </c>
      <c r="AU3" s="316"/>
      <c r="AV3" s="315"/>
      <c r="AW3" s="315"/>
      <c r="AX3" s="315"/>
      <c r="AY3" s="315"/>
      <c r="AZ3" s="317"/>
      <c r="BA3" s="318"/>
      <c r="BB3" s="669" t="s">
        <v>201</v>
      </c>
    </row>
    <row r="4" spans="1:55" ht="33" customHeight="1" x14ac:dyDescent="0.2">
      <c r="A4" s="664"/>
      <c r="B4" s="667"/>
      <c r="C4" s="672" t="s">
        <v>202</v>
      </c>
      <c r="D4" s="673"/>
      <c r="E4" s="674"/>
      <c r="F4" s="654" t="s">
        <v>203</v>
      </c>
      <c r="G4" s="655"/>
      <c r="H4" s="655"/>
      <c r="I4" s="655"/>
      <c r="J4" s="655"/>
      <c r="K4" s="655"/>
      <c r="L4" s="655"/>
      <c r="M4" s="655"/>
      <c r="N4" s="656"/>
      <c r="O4" s="678" t="s">
        <v>204</v>
      </c>
      <c r="P4" s="655"/>
      <c r="Q4" s="679"/>
      <c r="R4" s="660" t="s">
        <v>178</v>
      </c>
      <c r="S4" s="428" t="s">
        <v>280</v>
      </c>
      <c r="T4" s="647" t="s">
        <v>282</v>
      </c>
      <c r="U4" s="647"/>
      <c r="V4" s="647"/>
      <c r="W4" s="648"/>
      <c r="X4" s="680" t="s">
        <v>285</v>
      </c>
      <c r="Y4" s="647"/>
      <c r="Z4" s="647"/>
      <c r="AA4" s="647"/>
      <c r="AB4" s="648"/>
      <c r="AC4" s="430" t="s">
        <v>286</v>
      </c>
      <c r="AD4" s="680" t="s">
        <v>287</v>
      </c>
      <c r="AE4" s="681"/>
      <c r="AF4" s="660" t="s">
        <v>178</v>
      </c>
      <c r="AG4" s="654" t="s">
        <v>205</v>
      </c>
      <c r="AH4" s="655"/>
      <c r="AI4" s="655"/>
      <c r="AJ4" s="655"/>
      <c r="AK4" s="655"/>
      <c r="AL4" s="655"/>
      <c r="AM4" s="656"/>
      <c r="AN4" s="678" t="s">
        <v>206</v>
      </c>
      <c r="AO4" s="655"/>
      <c r="AP4" s="655"/>
      <c r="AQ4" s="655"/>
      <c r="AR4" s="679"/>
      <c r="AS4" s="660" t="s">
        <v>178</v>
      </c>
      <c r="AT4" s="321"/>
      <c r="AU4" s="321"/>
      <c r="AV4" s="321"/>
      <c r="AW4" s="321"/>
      <c r="AX4" s="321"/>
      <c r="AY4" s="321"/>
      <c r="AZ4" s="322"/>
      <c r="BA4" s="682" t="s">
        <v>178</v>
      </c>
      <c r="BB4" s="670"/>
    </row>
    <row r="5" spans="1:55" s="324" customFormat="1" ht="72" customHeight="1" x14ac:dyDescent="0.2">
      <c r="A5" s="664"/>
      <c r="B5" s="667"/>
      <c r="C5" s="675"/>
      <c r="D5" s="676"/>
      <c r="E5" s="677"/>
      <c r="F5" s="685" t="s">
        <v>207</v>
      </c>
      <c r="G5" s="653"/>
      <c r="H5" s="651" t="s">
        <v>208</v>
      </c>
      <c r="I5" s="653"/>
      <c r="J5" s="651" t="s">
        <v>209</v>
      </c>
      <c r="K5" s="653"/>
      <c r="L5" s="686" t="s">
        <v>210</v>
      </c>
      <c r="M5" s="686" t="s">
        <v>211</v>
      </c>
      <c r="N5" s="686" t="s">
        <v>212</v>
      </c>
      <c r="O5" s="686" t="s">
        <v>213</v>
      </c>
      <c r="P5" s="686" t="s">
        <v>214</v>
      </c>
      <c r="Q5" s="690" t="s">
        <v>215</v>
      </c>
      <c r="R5" s="661"/>
      <c r="S5" s="649" t="s">
        <v>281</v>
      </c>
      <c r="T5" s="651" t="s">
        <v>283</v>
      </c>
      <c r="U5" s="652"/>
      <c r="V5" s="653"/>
      <c r="W5" s="688" t="s">
        <v>216</v>
      </c>
      <c r="X5" s="688" t="s">
        <v>217</v>
      </c>
      <c r="Y5" s="686" t="s">
        <v>218</v>
      </c>
      <c r="Z5" s="686" t="s">
        <v>219</v>
      </c>
      <c r="AA5" s="686" t="s">
        <v>220</v>
      </c>
      <c r="AB5" s="686" t="s">
        <v>221</v>
      </c>
      <c r="AC5" s="686" t="s">
        <v>222</v>
      </c>
      <c r="AD5" s="686" t="s">
        <v>223</v>
      </c>
      <c r="AE5" s="690" t="s">
        <v>224</v>
      </c>
      <c r="AF5" s="661"/>
      <c r="AG5" s="692" t="s">
        <v>288</v>
      </c>
      <c r="AH5" s="657" t="s">
        <v>289</v>
      </c>
      <c r="AI5" s="686" t="s">
        <v>225</v>
      </c>
      <c r="AJ5" s="686" t="s">
        <v>226</v>
      </c>
      <c r="AK5" s="657" t="s">
        <v>290</v>
      </c>
      <c r="AL5" s="659" t="s">
        <v>291</v>
      </c>
      <c r="AM5" s="653"/>
      <c r="AN5" s="686" t="s">
        <v>227</v>
      </c>
      <c r="AO5" s="686" t="s">
        <v>228</v>
      </c>
      <c r="AP5" s="686" t="s">
        <v>229</v>
      </c>
      <c r="AQ5" s="323" t="s">
        <v>230</v>
      </c>
      <c r="AR5" s="694" t="s">
        <v>231</v>
      </c>
      <c r="AS5" s="661"/>
      <c r="AT5" s="696" t="s">
        <v>232</v>
      </c>
      <c r="AU5" s="697"/>
      <c r="AV5" s="688" t="s">
        <v>233</v>
      </c>
      <c r="AW5" s="688" t="s">
        <v>234</v>
      </c>
      <c r="AX5" s="688" t="s">
        <v>235</v>
      </c>
      <c r="AY5" s="688" t="s">
        <v>236</v>
      </c>
      <c r="AZ5" s="690" t="s">
        <v>237</v>
      </c>
      <c r="BA5" s="683"/>
      <c r="BB5" s="670"/>
    </row>
    <row r="6" spans="1:55" ht="68.25" customHeight="1" x14ac:dyDescent="0.2">
      <c r="A6" s="665"/>
      <c r="B6" s="667"/>
      <c r="C6" s="325" t="s">
        <v>165</v>
      </c>
      <c r="D6" s="326" t="s">
        <v>167</v>
      </c>
      <c r="E6" s="327" t="s">
        <v>238</v>
      </c>
      <c r="F6" s="328" t="s">
        <v>239</v>
      </c>
      <c r="G6" s="326" t="s">
        <v>46</v>
      </c>
      <c r="H6" s="329" t="s">
        <v>239</v>
      </c>
      <c r="I6" s="326" t="s">
        <v>46</v>
      </c>
      <c r="J6" s="329" t="s">
        <v>239</v>
      </c>
      <c r="K6" s="429" t="s">
        <v>173</v>
      </c>
      <c r="L6" s="687"/>
      <c r="M6" s="687"/>
      <c r="N6" s="687"/>
      <c r="O6" s="687"/>
      <c r="P6" s="687"/>
      <c r="Q6" s="691"/>
      <c r="R6" s="662"/>
      <c r="S6" s="650"/>
      <c r="T6" s="431" t="s">
        <v>284</v>
      </c>
      <c r="U6" s="432" t="s">
        <v>240</v>
      </c>
      <c r="V6" s="433" t="s">
        <v>241</v>
      </c>
      <c r="W6" s="689"/>
      <c r="X6" s="689"/>
      <c r="Y6" s="687"/>
      <c r="Z6" s="687"/>
      <c r="AA6" s="687"/>
      <c r="AB6" s="687"/>
      <c r="AC6" s="687"/>
      <c r="AD6" s="687"/>
      <c r="AE6" s="691"/>
      <c r="AF6" s="662"/>
      <c r="AG6" s="693"/>
      <c r="AH6" s="687"/>
      <c r="AI6" s="687"/>
      <c r="AJ6" s="687"/>
      <c r="AK6" s="658"/>
      <c r="AL6" s="434" t="s">
        <v>292</v>
      </c>
      <c r="AM6" s="434" t="s">
        <v>293</v>
      </c>
      <c r="AN6" s="687"/>
      <c r="AO6" s="687"/>
      <c r="AP6" s="687"/>
      <c r="AQ6" s="330"/>
      <c r="AR6" s="695"/>
      <c r="AS6" s="662"/>
      <c r="AT6" s="325" t="s">
        <v>239</v>
      </c>
      <c r="AU6" s="326" t="s">
        <v>46</v>
      </c>
      <c r="AV6" s="689"/>
      <c r="AW6" s="689"/>
      <c r="AX6" s="689"/>
      <c r="AY6" s="689"/>
      <c r="AZ6" s="691"/>
      <c r="BA6" s="684"/>
      <c r="BB6" s="671"/>
    </row>
    <row r="7" spans="1:55" s="344" customFormat="1" ht="62.25" customHeight="1" thickBot="1" x14ac:dyDescent="0.25">
      <c r="A7" s="350"/>
      <c r="B7" s="668"/>
      <c r="C7" s="331" t="s">
        <v>166</v>
      </c>
      <c r="D7" s="332" t="s">
        <v>242</v>
      </c>
      <c r="E7" s="333" t="s">
        <v>242</v>
      </c>
      <c r="F7" s="334" t="s">
        <v>166</v>
      </c>
      <c r="G7" s="332" t="s">
        <v>243</v>
      </c>
      <c r="H7" s="331" t="s">
        <v>166</v>
      </c>
      <c r="I7" s="332" t="s">
        <v>243</v>
      </c>
      <c r="J7" s="331" t="s">
        <v>166</v>
      </c>
      <c r="K7" s="332" t="s">
        <v>244</v>
      </c>
      <c r="L7" s="332" t="s">
        <v>245</v>
      </c>
      <c r="M7" s="332" t="s">
        <v>242</v>
      </c>
      <c r="N7" s="331" t="s">
        <v>242</v>
      </c>
      <c r="O7" s="332" t="s">
        <v>242</v>
      </c>
      <c r="P7" s="332" t="s">
        <v>242</v>
      </c>
      <c r="Q7" s="335" t="s">
        <v>242</v>
      </c>
      <c r="R7" s="336"/>
      <c r="S7" s="337" t="s">
        <v>100</v>
      </c>
      <c r="T7" s="337" t="s">
        <v>242</v>
      </c>
      <c r="U7" s="337" t="s">
        <v>242</v>
      </c>
      <c r="V7" s="337" t="s">
        <v>242</v>
      </c>
      <c r="W7" s="338" t="s">
        <v>100</v>
      </c>
      <c r="X7" s="338" t="s">
        <v>166</v>
      </c>
      <c r="Y7" s="331" t="s">
        <v>166</v>
      </c>
      <c r="Z7" s="332" t="s">
        <v>181</v>
      </c>
      <c r="AA7" s="332" t="s">
        <v>246</v>
      </c>
      <c r="AB7" s="331" t="s">
        <v>246</v>
      </c>
      <c r="AC7" s="332" t="s">
        <v>166</v>
      </c>
      <c r="AD7" s="332" t="s">
        <v>166</v>
      </c>
      <c r="AE7" s="335" t="s">
        <v>166</v>
      </c>
      <c r="AF7" s="336"/>
      <c r="AG7" s="331" t="s">
        <v>166</v>
      </c>
      <c r="AH7" s="332" t="s">
        <v>166</v>
      </c>
      <c r="AI7" s="331" t="s">
        <v>166</v>
      </c>
      <c r="AJ7" s="332" t="s">
        <v>181</v>
      </c>
      <c r="AK7" s="332" t="s">
        <v>166</v>
      </c>
      <c r="AL7" s="332" t="s">
        <v>245</v>
      </c>
      <c r="AM7" s="332" t="s">
        <v>279</v>
      </c>
      <c r="AN7" s="332" t="s">
        <v>246</v>
      </c>
      <c r="AO7" s="331" t="s">
        <v>166</v>
      </c>
      <c r="AP7" s="332" t="s">
        <v>166</v>
      </c>
      <c r="AQ7" s="339" t="s">
        <v>166</v>
      </c>
      <c r="AR7" s="340" t="s">
        <v>242</v>
      </c>
      <c r="AS7" s="336"/>
      <c r="AT7" s="339" t="s">
        <v>166</v>
      </c>
      <c r="AU7" s="341" t="s">
        <v>244</v>
      </c>
      <c r="AV7" s="342" t="s">
        <v>246</v>
      </c>
      <c r="AW7" s="338" t="s">
        <v>242</v>
      </c>
      <c r="AX7" s="338" t="s">
        <v>242</v>
      </c>
      <c r="AY7" s="338" t="s">
        <v>242</v>
      </c>
      <c r="AZ7" s="335" t="s">
        <v>245</v>
      </c>
      <c r="BA7" s="343"/>
      <c r="BB7" s="351"/>
    </row>
    <row r="8" spans="1:55" ht="13.8" thickBot="1" x14ac:dyDescent="0.25">
      <c r="A8" s="352"/>
      <c r="B8" s="353">
        <f>'自主保安活動チェックシート（都道府県協会提出用） '!C4</f>
        <v>0</v>
      </c>
      <c r="C8" s="354">
        <f>'自主保安活動チェックシート（都道府県協会提出用） '!D10</f>
        <v>0</v>
      </c>
      <c r="D8" s="355">
        <f>'自主保安活動チェックシート（都道府県協会提出用） '!D11</f>
        <v>0</v>
      </c>
      <c r="E8" s="356">
        <f>'自主保安活動チェックシート（都道府県協会提出用） '!D12</f>
        <v>0</v>
      </c>
      <c r="F8" s="357">
        <f>'自主保安活動チェックシート（都道府県協会提出用） '!D14</f>
        <v>0</v>
      </c>
      <c r="G8" s="355">
        <f>'自主保安活動チェックシート（都道府県協会提出用） '!D15</f>
        <v>0</v>
      </c>
      <c r="H8" s="354">
        <f>'自主保安活動チェックシート（都道府県協会提出用） '!D16</f>
        <v>0</v>
      </c>
      <c r="I8" s="355">
        <f>'自主保安活動チェックシート（都道府県協会提出用） '!D17</f>
        <v>0</v>
      </c>
      <c r="J8" s="354">
        <f>'自主保安活動チェックシート（都道府県協会提出用） '!D18</f>
        <v>0</v>
      </c>
      <c r="K8" s="355">
        <f>'自主保安活動チェックシート（都道府県協会提出用） '!D19</f>
        <v>0</v>
      </c>
      <c r="L8" s="355">
        <f>'自主保安活動チェックシート（都道府県協会提出用） '!D20</f>
        <v>0</v>
      </c>
      <c r="M8" s="355">
        <f>'自主保安活動チェックシート（都道府県協会提出用） '!D21</f>
        <v>0</v>
      </c>
      <c r="N8" s="354">
        <f>'自主保安活動チェックシート（都道府県協会提出用） '!D22</f>
        <v>0</v>
      </c>
      <c r="O8" s="355">
        <f>'自主保安活動チェックシート（都道府県協会提出用） '!D24</f>
        <v>0</v>
      </c>
      <c r="P8" s="355">
        <f>'自主保安活動チェックシート（都道府県協会提出用） '!D25</f>
        <v>0</v>
      </c>
      <c r="Q8" s="358">
        <f>'自主保安活動チェックシート（都道府県協会提出用） '!D26</f>
        <v>0</v>
      </c>
      <c r="R8" s="359">
        <f>'自主保安活動チェックシート（都道府県協会提出用） '!D27</f>
        <v>0</v>
      </c>
      <c r="S8" s="354">
        <f>'自主保安活動チェックシート（都道府県協会提出用） '!D31</f>
        <v>0</v>
      </c>
      <c r="T8" s="354">
        <f>'自主保安活動チェックシート（都道府県協会提出用） '!D33</f>
        <v>0</v>
      </c>
      <c r="U8" s="354">
        <f>'自主保安活動チェックシート（都道府県協会提出用） '!D34</f>
        <v>0</v>
      </c>
      <c r="V8" s="354">
        <f>'自主保安活動チェックシート（都道府県協会提出用） '!D35</f>
        <v>0</v>
      </c>
      <c r="W8" s="354">
        <f>'自主保安活動チェックシート（都道府県協会提出用） '!D36</f>
        <v>0</v>
      </c>
      <c r="X8" s="354">
        <f>'自主保安活動チェックシート（都道府県協会提出用） '!D38</f>
        <v>0</v>
      </c>
      <c r="Y8" s="354">
        <f>'自主保安活動チェックシート（都道府県協会提出用） '!D39</f>
        <v>0</v>
      </c>
      <c r="Z8" s="355">
        <f>'自主保安活動チェックシート（都道府県協会提出用） '!D40</f>
        <v>0</v>
      </c>
      <c r="AA8" s="355">
        <f>'自主保安活動チェックシート（都道府県協会提出用） '!D41</f>
        <v>0</v>
      </c>
      <c r="AB8" s="354">
        <f>'自主保安活動チェックシート（都道府県協会提出用） '!D42</f>
        <v>0</v>
      </c>
      <c r="AC8" s="355">
        <f>'自主保安活動チェックシート（都道府県協会提出用） '!D44</f>
        <v>0</v>
      </c>
      <c r="AD8" s="355">
        <f>'自主保安活動チェックシート（都道府県協会提出用） '!D46</f>
        <v>0</v>
      </c>
      <c r="AE8" s="358">
        <f>'自主保安活動チェックシート（都道府県協会提出用） '!D47</f>
        <v>0</v>
      </c>
      <c r="AF8" s="359">
        <f>'自主保安活動チェックシート（都道府県協会提出用） '!D48</f>
        <v>0</v>
      </c>
      <c r="AG8" s="354">
        <f>'自主保安活動チェックシート（都道府県協会提出用） '!D52</f>
        <v>0</v>
      </c>
      <c r="AH8" s="355">
        <f>'自主保安活動チェックシート（都道府県協会提出用） '!D53</f>
        <v>0</v>
      </c>
      <c r="AI8" s="354">
        <f>'自主保安活動チェックシート（都道府県協会提出用） '!D54</f>
        <v>0</v>
      </c>
      <c r="AJ8" s="355">
        <f>'自主保安活動チェックシート（都道府県協会提出用） '!D55</f>
        <v>0</v>
      </c>
      <c r="AK8" s="355">
        <f>'自主保安活動チェックシート（都道府県協会提出用） '!D56</f>
        <v>0</v>
      </c>
      <c r="AL8" s="355">
        <f>'自主保安活動チェックシート（都道府県協会提出用） '!D57</f>
        <v>0</v>
      </c>
      <c r="AM8" s="355">
        <f>'自主保安活動チェックシート（都道府県協会提出用） '!D58</f>
        <v>0</v>
      </c>
      <c r="AN8" s="355">
        <f>'自主保安活動チェックシート（都道府県協会提出用） '!D60</f>
        <v>0</v>
      </c>
      <c r="AO8" s="354">
        <f>'自主保安活動チェックシート（都道府県協会提出用） '!D61</f>
        <v>0</v>
      </c>
      <c r="AP8" s="355">
        <f>'自主保安活動チェックシート（都道府県協会提出用） '!D62</f>
        <v>0</v>
      </c>
      <c r="AQ8" s="354">
        <f>'自主保安活動チェックシート（都道府県協会提出用） '!D63</f>
        <v>0</v>
      </c>
      <c r="AR8" s="358">
        <f>'自主保安活動チェックシート（都道府県協会提出用） '!D64</f>
        <v>0</v>
      </c>
      <c r="AS8" s="359">
        <f>'自主保安活動チェックシート（都道府県協会提出用） '!D65</f>
        <v>0</v>
      </c>
      <c r="AT8" s="360">
        <f>'自主保安活動チェックシート（都道府県協会提出用） '!D68</f>
        <v>0</v>
      </c>
      <c r="AU8" s="361">
        <f>'自主保安活動チェックシート（都道府県協会提出用） '!D69</f>
        <v>0</v>
      </c>
      <c r="AV8" s="355">
        <f>'自主保安活動チェックシート（都道府県協会提出用） '!D70</f>
        <v>0</v>
      </c>
      <c r="AW8" s="354">
        <f>'自主保安活動チェックシート（都道府県協会提出用） '!D71</f>
        <v>0</v>
      </c>
      <c r="AX8" s="354">
        <f>'自主保安活動チェックシート（都道府県協会提出用） '!D72</f>
        <v>0</v>
      </c>
      <c r="AY8" s="354">
        <f>'自主保安活動チェックシート（都道府県協会提出用） '!D73</f>
        <v>0</v>
      </c>
      <c r="AZ8" s="358">
        <f>'自主保安活動チェックシート（都道府県協会提出用） '!D74</f>
        <v>0</v>
      </c>
      <c r="BA8" s="362">
        <f>'自主保安活動チェックシート（都道府県協会提出用） '!D75</f>
        <v>0</v>
      </c>
      <c r="BB8" s="363">
        <f>'自主保安活動チェックシート（都道府県協会提出用） '!D77</f>
        <v>0</v>
      </c>
      <c r="BC8" s="345"/>
    </row>
  </sheetData>
  <mergeCells count="51">
    <mergeCell ref="AW5:AW6"/>
    <mergeCell ref="AX5:AX6"/>
    <mergeCell ref="AY5:AY6"/>
    <mergeCell ref="AZ5:AZ6"/>
    <mergeCell ref="AN5:AN6"/>
    <mergeCell ref="AO5:AO6"/>
    <mergeCell ref="AP5:AP6"/>
    <mergeCell ref="AR5:AR6"/>
    <mergeCell ref="AT5:AU5"/>
    <mergeCell ref="AV5:AV6"/>
    <mergeCell ref="N5:N6"/>
    <mergeCell ref="O5:O6"/>
    <mergeCell ref="P5:P6"/>
    <mergeCell ref="Q5:Q6"/>
    <mergeCell ref="AI5:AI6"/>
    <mergeCell ref="AN4:AR4"/>
    <mergeCell ref="AS4:AS6"/>
    <mergeCell ref="AJ5:AJ6"/>
    <mergeCell ref="X5:X6"/>
    <mergeCell ref="Y5:Y6"/>
    <mergeCell ref="Z5:Z6"/>
    <mergeCell ref="AA5:AA6"/>
    <mergeCell ref="AB5:AB6"/>
    <mergeCell ref="AC5:AC6"/>
    <mergeCell ref="AD5:AD6"/>
    <mergeCell ref="AE5:AE6"/>
    <mergeCell ref="AG5:AG6"/>
    <mergeCell ref="AH5:AH6"/>
    <mergeCell ref="A2:A6"/>
    <mergeCell ref="B3:B7"/>
    <mergeCell ref="BB3:BB6"/>
    <mergeCell ref="C4:E5"/>
    <mergeCell ref="F4:N4"/>
    <mergeCell ref="O4:Q4"/>
    <mergeCell ref="R4:R6"/>
    <mergeCell ref="X4:AB4"/>
    <mergeCell ref="AD4:AE4"/>
    <mergeCell ref="BA4:BA6"/>
    <mergeCell ref="F5:G5"/>
    <mergeCell ref="H5:I5"/>
    <mergeCell ref="J5:K5"/>
    <mergeCell ref="L5:L6"/>
    <mergeCell ref="M5:M6"/>
    <mergeCell ref="W5:W6"/>
    <mergeCell ref="T4:W4"/>
    <mergeCell ref="S5:S6"/>
    <mergeCell ref="T5:V5"/>
    <mergeCell ref="AG4:AM4"/>
    <mergeCell ref="AK5:AK6"/>
    <mergeCell ref="AL5:AM5"/>
    <mergeCell ref="AF4:AF6"/>
  </mergeCells>
  <phoneticPr fontId="2"/>
  <pageMargins left="0.70866141732283472" right="0.70866141732283472" top="0.74803149606299213" bottom="0.74803149606299213"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 </vt:lpstr>
      <vt:lpstr>都道府県協会活用欄</vt:lpstr>
      <vt:lpstr>'自主保安活動チェックシート（都道府県協会提出用） '!Print_Area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全Ｌ協橋本</cp:lastModifiedBy>
  <cp:lastPrinted>2020-06-02T07:55:03Z</cp:lastPrinted>
  <dcterms:created xsi:type="dcterms:W3CDTF">2003-10-22T04:10:27Z</dcterms:created>
  <dcterms:modified xsi:type="dcterms:W3CDTF">2021-05-21T01:28:47Z</dcterms:modified>
</cp:coreProperties>
</file>